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20" windowHeight="10740" tabRatio="848" activeTab="2"/>
  </bookViews>
  <sheets>
    <sheet name="felvételi lehetőségek" sheetId="1" r:id="rId1"/>
    <sheet name="kompetenciamérések" sheetId="2" r:id="rId2"/>
    <sheet name="iskolai végzettség" sheetId="3" r:id="rId3"/>
    <sheet name="osztályok" sheetId="4" r:id="rId4"/>
    <sheet name="lemorzsolódás" sheetId="5" r:id="rId5"/>
    <sheet name="érettségik" sheetId="6" r:id="rId6"/>
    <sheet name="szakmai vizsgák" sheetId="7" r:id="rId7"/>
    <sheet name="tanulmányi átlagok" sheetId="8" r:id="rId8"/>
  </sheets>
  <definedNames/>
  <calcPr fullCalcOnLoad="1"/>
</workbook>
</file>

<file path=xl/sharedStrings.xml><?xml version="1.0" encoding="utf-8"?>
<sst xmlns="http://schemas.openxmlformats.org/spreadsheetml/2006/main" count="743" uniqueCount="313">
  <si>
    <t>2009-2010</t>
  </si>
  <si>
    <t>2010-2011</t>
  </si>
  <si>
    <t>magyar nyelv és irodalom</t>
  </si>
  <si>
    <t>angol nyelv</t>
  </si>
  <si>
    <t>német nyelv</t>
  </si>
  <si>
    <t>francia nyelv</t>
  </si>
  <si>
    <t>spanyol nyelv</t>
  </si>
  <si>
    <t>történelem</t>
  </si>
  <si>
    <t>matematika</t>
  </si>
  <si>
    <t>fizika</t>
  </si>
  <si>
    <t>kémia</t>
  </si>
  <si>
    <t>biológia</t>
  </si>
  <si>
    <t>földrajz</t>
  </si>
  <si>
    <t>testnevelés</t>
  </si>
  <si>
    <t>Boronkay</t>
  </si>
  <si>
    <t>n.a.</t>
  </si>
  <si>
    <t>szövegértés</t>
  </si>
  <si>
    <t>1.</t>
  </si>
  <si>
    <t>2.</t>
  </si>
  <si>
    <t>3.</t>
  </si>
  <si>
    <t>létszám október elsején</t>
  </si>
  <si>
    <t>létszám a tanév végén</t>
  </si>
  <si>
    <t>év közben távoztak</t>
  </si>
  <si>
    <t>év közben érkeztek</t>
  </si>
  <si>
    <t>javító vagy osztályozó vizsgára utaltak</t>
  </si>
  <si>
    <t>évismétlésre bukottak</t>
  </si>
  <si>
    <t>2007-2008</t>
  </si>
  <si>
    <t>2008-2009</t>
  </si>
  <si>
    <t>%</t>
  </si>
  <si>
    <t>informatika</t>
  </si>
  <si>
    <t>osztályfőnök</t>
  </si>
  <si>
    <t>létszám</t>
  </si>
  <si>
    <t>típus</t>
  </si>
  <si>
    <t>9.e</t>
  </si>
  <si>
    <t>9.d</t>
  </si>
  <si>
    <t>9.b</t>
  </si>
  <si>
    <t>Márczy Gábor</t>
  </si>
  <si>
    <t>9.f</t>
  </si>
  <si>
    <t>9.g</t>
  </si>
  <si>
    <t>9.a</t>
  </si>
  <si>
    <t>Weltler Csilla</t>
  </si>
  <si>
    <t>9.n</t>
  </si>
  <si>
    <t>9.p</t>
  </si>
  <si>
    <t>10.g</t>
  </si>
  <si>
    <t>10.p</t>
  </si>
  <si>
    <t>Szlobodnik Mihály</t>
  </si>
  <si>
    <t>10.a</t>
  </si>
  <si>
    <t>Trieb Márton</t>
  </si>
  <si>
    <t>11.g</t>
  </si>
  <si>
    <t>11.p</t>
  </si>
  <si>
    <t>12.a</t>
  </si>
  <si>
    <t>12.n</t>
  </si>
  <si>
    <t>12.g</t>
  </si>
  <si>
    <t>12.p</t>
  </si>
  <si>
    <t>Orgoványi József</t>
  </si>
  <si>
    <t>14.e</t>
  </si>
  <si>
    <t>14.p</t>
  </si>
  <si>
    <t>Wiezl Csaba</t>
  </si>
  <si>
    <t>11.a</t>
  </si>
  <si>
    <t>Kovács Kálmán</t>
  </si>
  <si>
    <t>Szabó Attila</t>
  </si>
  <si>
    <t>megnevezés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</si>
  <si>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</si>
  <si>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</si>
  <si>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</si>
  <si>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</si>
  <si>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</si>
  <si>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</si>
  <si>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</si>
  <si>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</si>
  <si>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</si>
  <si>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</si>
  <si>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</si>
  <si>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</si>
  <si>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</si>
  <si>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</si>
  <si>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</si>
  <si>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programozás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</si>
  <si>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</si>
  <si>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</si>
  <si>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</si>
  <si>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</si>
  <si>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</si>
  <si>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</si>
  <si>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</si>
  <si>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</si>
  <si>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</si>
  <si>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</si>
  <si>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</si>
  <si>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</si>
  <si>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</si>
  <si>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</si>
  <si>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</si>
  <si>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</si>
  <si>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</si>
  <si>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</si>
  <si>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országos</t>
  </si>
  <si>
    <t>1994-1995</t>
  </si>
  <si>
    <t>1995-1996</t>
  </si>
  <si>
    <t>1996-1997</t>
  </si>
  <si>
    <t>1998-1999</t>
  </si>
  <si>
    <t>1997-1998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</si>
  <si>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</si>
  <si>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</si>
  <si>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</si>
  <si>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</si>
  <si>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</si>
  <si>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</si>
  <si>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</si>
  <si>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</si>
  <si>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sorsz.</t>
  </si>
  <si>
    <t>jele</t>
  </si>
  <si>
    <t>vegyes-I.</t>
  </si>
  <si>
    <t>vegyes-II.</t>
  </si>
  <si>
    <t>9.c</t>
  </si>
  <si>
    <t>gimis folyt</t>
  </si>
  <si>
    <t>Trieb Veronika</t>
  </si>
  <si>
    <t>vegyes-III.</t>
  </si>
  <si>
    <t>Hidvégi Brigitta</t>
  </si>
  <si>
    <t>gimnázium</t>
  </si>
  <si>
    <t>Havasi Ivett</t>
  </si>
  <si>
    <t>Rabné H. Judit</t>
  </si>
  <si>
    <t>elektronika</t>
  </si>
  <si>
    <t>gépészet</t>
  </si>
  <si>
    <t>Gergely Zsolt</t>
  </si>
  <si>
    <t>9.i</t>
  </si>
  <si>
    <t>Hársfalvi Anikó</t>
  </si>
  <si>
    <t>9.k</t>
  </si>
  <si>
    <t>Gyombolainé Cs. Zs.</t>
  </si>
  <si>
    <t>Váradi Ágnes</t>
  </si>
  <si>
    <t>10.n</t>
  </si>
  <si>
    <t>10.e</t>
  </si>
  <si>
    <t>Simon-Csernyik Szilvia</t>
  </si>
  <si>
    <t>Kemenes Tamás</t>
  </si>
  <si>
    <t>10.i</t>
  </si>
  <si>
    <t>10.k</t>
  </si>
  <si>
    <t>Gyombolai Ferenc</t>
  </si>
  <si>
    <t>11.n</t>
  </si>
  <si>
    <t>Czene Gábor</t>
  </si>
  <si>
    <t>11.e</t>
  </si>
  <si>
    <t>Juhász Zita</t>
  </si>
  <si>
    <t>11.i</t>
  </si>
  <si>
    <t>11.k</t>
  </si>
  <si>
    <t>Debreiné Gajdos Piroska</t>
  </si>
  <si>
    <t>12.e</t>
  </si>
  <si>
    <t>Sándor Ágnes</t>
  </si>
  <si>
    <t>12.i</t>
  </si>
  <si>
    <t>Lengyel Dóra</t>
  </si>
  <si>
    <t>12.k</t>
  </si>
  <si>
    <t>Lippainé Géczi Dorottya</t>
  </si>
  <si>
    <t>13.p</t>
  </si>
  <si>
    <t>14.g</t>
  </si>
  <si>
    <t>elektronikai</t>
  </si>
  <si>
    <t>szoftverfejlesztő</t>
  </si>
  <si>
    <t>Kónyáné Csirik Ágota</t>
  </si>
  <si>
    <t>Munkaköri adatok</t>
  </si>
  <si>
    <t>oktatók</t>
  </si>
  <si>
    <t>teljes létszám</t>
  </si>
  <si>
    <t>aktív</t>
  </si>
  <si>
    <t>nyugdíjas</t>
  </si>
  <si>
    <t>GyED-en, GyES-en</t>
  </si>
  <si>
    <t>végzettség szerint</t>
  </si>
  <si>
    <t>egyetemi (MSC)</t>
  </si>
  <si>
    <t>főiskolai (BSC)</t>
  </si>
  <si>
    <t>7 fő</t>
  </si>
  <si>
    <t>egyéb szakirányú</t>
  </si>
  <si>
    <t>kinevezés szerint</t>
  </si>
  <si>
    <t>teljes állású</t>
  </si>
  <si>
    <t>rész munkaidős</t>
  </si>
  <si>
    <t>óraadó</t>
  </si>
  <si>
    <t>2020-2021</t>
  </si>
  <si>
    <t>Nyelvi előkészítőből indítva</t>
  </si>
  <si>
    <t>angol haladó-német kezdő, gimnáziumi folytatás</t>
  </si>
  <si>
    <t>megjegyzések</t>
  </si>
  <si>
    <t>szóbeli felvételi angol nyelvből</t>
  </si>
  <si>
    <t>német haladó-angol kezdő, gimnáziumi folytatás</t>
  </si>
  <si>
    <t>szóbeli felvételi német nyelvből</t>
  </si>
  <si>
    <t>angol, gimnáziumi folytatás</t>
  </si>
  <si>
    <t>angol, informatika folytatás</t>
  </si>
  <si>
    <t>angol, gépészet folytatás</t>
  </si>
  <si>
    <t>angol, elektronika folytatás</t>
  </si>
  <si>
    <t>angol, környezetvédelem folytatás</t>
  </si>
  <si>
    <t>"Normál" 9. évfolyamra történő belépéssel</t>
  </si>
  <si>
    <t>általános tantervű gimnázium</t>
  </si>
  <si>
    <t>szóbeli felvételi angol és német nyelvből</t>
  </si>
  <si>
    <t>angol haladó-német haladó, gimnáziumi képzés</t>
  </si>
  <si>
    <t>környezetvédelem</t>
  </si>
  <si>
    <t>sportedző-sportszervező</t>
  </si>
  <si>
    <t>sportági szóbeli és gyakorlati felvételi</t>
  </si>
  <si>
    <t>Nappali  rendszerű képzésben</t>
  </si>
  <si>
    <t>gépgyártástechnológiai technikus</t>
  </si>
  <si>
    <t>elektronikai technikus</t>
  </si>
  <si>
    <t>informatikai rendszerüzemeltető</t>
  </si>
  <si>
    <t>A szakirányú érettségivel rendelekzők számára egy, az ilyennel nem rendelekezők számára két éves a képzés.</t>
  </si>
  <si>
    <t>Esti munkarendű képzésben</t>
  </si>
  <si>
    <t>hegesztő</t>
  </si>
  <si>
    <t>gépi forgácsoló</t>
  </si>
  <si>
    <t>elektroműszerész</t>
  </si>
  <si>
    <t>A képzési idő két év. Beszámíthatóság az igazolások alapján egyéni elbírálású.</t>
  </si>
  <si>
    <t>2013-2014</t>
  </si>
  <si>
    <t>2014-2015</t>
  </si>
  <si>
    <t>2015-2016</t>
  </si>
  <si>
    <t>2016-2017</t>
  </si>
  <si>
    <t>2011-2012</t>
  </si>
  <si>
    <t>2017-2018</t>
  </si>
  <si>
    <t>2012-2013</t>
  </si>
  <si>
    <t>2018-2019</t>
  </si>
  <si>
    <t>2019-2020</t>
  </si>
  <si>
    <t>2021-2022</t>
  </si>
  <si>
    <t>2022-2023</t>
  </si>
  <si>
    <t>LEMORZSOLÓDÁSI ADATOK A 9-12. ÉVFOLYAMON</t>
  </si>
  <si>
    <t>Megjegyzés:</t>
  </si>
  <si>
    <t>A technikusi évfolyamra járók "lemorzsolódási" adatait külön kezeljük, mert itt az esetleges bukásokon kívül a kilépés okai között gyakaran szerepelnek a munkába állások vagy a felsőoktatásba való belépések. Ráadásul a tanulók egy része nem nálunk érettségizett, így az ő előtanulmányaik nem a mi iskolánk felkészítő munkájáról tanuskodnak.</t>
  </si>
  <si>
    <t>végzősök érettségi eredményei  -- 2016</t>
  </si>
  <si>
    <t>(beszámítva az általuk előrehozott formában teljesített vizsgákat is)</t>
  </si>
  <si>
    <t>közép</t>
  </si>
  <si>
    <t>emelt</t>
  </si>
  <si>
    <t>darab</t>
  </si>
  <si>
    <t>átlag</t>
  </si>
  <si>
    <t>%-os átlagok</t>
  </si>
  <si>
    <t>iskolai</t>
  </si>
  <si>
    <t>angol célnyelvi civilizáció</t>
  </si>
  <si>
    <t>elektronikai alapismeretek</t>
  </si>
  <si>
    <t>gépészeti alapismeretek</t>
  </si>
  <si>
    <t>mozgók. és médiaism.</t>
  </si>
  <si>
    <t>német célnyelvi civilizáció</t>
  </si>
  <si>
    <t>10-11. évfolyamosok előrehozott érettségi eredményei</t>
  </si>
  <si>
    <t>végzősök érettségi eredményei  -- 2017</t>
  </si>
  <si>
    <t>41.78</t>
  </si>
  <si>
    <t>informatika (közismereti)</t>
  </si>
  <si>
    <t>informatika alapismeretek</t>
  </si>
  <si>
    <t>környezetvédelem alapism.</t>
  </si>
  <si>
    <t>vizuális kultúra</t>
  </si>
  <si>
    <t>végzősök érettségi eredményei  -- 2018</t>
  </si>
  <si>
    <t>57.55</t>
  </si>
  <si>
    <t>67.97</t>
  </si>
  <si>
    <t>villamosipari alapismeretek</t>
  </si>
  <si>
    <t>végzősök érettségi eredményei  -- 2019</t>
  </si>
  <si>
    <t>társadalomismeret</t>
  </si>
  <si>
    <t>Összesítve:</t>
  </si>
  <si>
    <t>végzősök érettségi eredményei  -- 2020</t>
  </si>
  <si>
    <t>automatika és elekt.alapismeretek</t>
  </si>
  <si>
    <t>gépgyártás-technológiai ismeretek</t>
  </si>
  <si>
    <t>2020-ban a május-júniusi időszakban a járványhelyzet miatt nem volt lehetőség előrehozott érettségit tenni</t>
  </si>
  <si>
    <t>8. osztályosok számára</t>
  </si>
  <si>
    <t>érettségivel rendelkezők számára</t>
  </si>
  <si>
    <t>legalább 8 általános iskolai osztállyal rendelkezők számára</t>
  </si>
  <si>
    <t>Iskolai tanulmányi átlag</t>
  </si>
  <si>
    <t>ORSZÁGOS KOMPETENCIAALAPÚ MÉRÉSEK</t>
  </si>
  <si>
    <t>országos átlagok</t>
  </si>
  <si>
    <t>helyezéseink</t>
  </si>
  <si>
    <t>4 évf. gimn.</t>
  </si>
  <si>
    <t>minden isk.</t>
  </si>
  <si>
    <t>technikum</t>
  </si>
  <si>
    <t>A 2020-ban esedékes mérések a járványhelyzet miatt elmaradtak.</t>
  </si>
  <si>
    <t>Felvételi lehetőségek a 2022-2023-as tanévre</t>
  </si>
  <si>
    <t>Ezen képzések csak a fenntartó által előírt minimális létszám teljesülése esetén indulnak.</t>
  </si>
  <si>
    <t>A 2022. májusában lebonyolított mérés eredményei 2023. márciusában lesznek elérhetőek az Oktatási Hivatal (OH) honlapján</t>
  </si>
  <si>
    <t>A jelenleg "technikum" elnevezést viselő iskolák 2020-ig a "szakgimnázium" elnevezést használták.</t>
  </si>
  <si>
    <t>2022.09.01 -i állapot</t>
  </si>
  <si>
    <t>2 fő</t>
  </si>
  <si>
    <t>97 fő</t>
  </si>
  <si>
    <t>11 fő</t>
  </si>
  <si>
    <t>12 fő</t>
  </si>
  <si>
    <t>74 fő</t>
  </si>
  <si>
    <t>88 fő</t>
  </si>
  <si>
    <t>Urbánné Katona Vera</t>
  </si>
  <si>
    <t>Véglesiné Bíró Erzsébet</t>
  </si>
  <si>
    <t>Steiner Krisztina</t>
  </si>
  <si>
    <t>Gajdacsi Katalin</t>
  </si>
  <si>
    <t>Krausz Katalin</t>
  </si>
  <si>
    <t>Blahut Lóránt</t>
  </si>
  <si>
    <t>Nagy Márkné Novák Mónika</t>
  </si>
  <si>
    <t>elektr-sport</t>
  </si>
  <si>
    <t>Pistyur Zoltán</t>
  </si>
  <si>
    <t>Bíró-Sturz Anita</t>
  </si>
  <si>
    <t>körny.véd</t>
  </si>
  <si>
    <t>dr. Ősi János</t>
  </si>
  <si>
    <t>inform-sport</t>
  </si>
  <si>
    <t>környv-vegy.</t>
  </si>
  <si>
    <t xml:space="preserve">gépgy. </t>
  </si>
  <si>
    <t>szoftverf.</t>
  </si>
  <si>
    <t>OSZTÁLYOK A 2022-2023-AS TANÉVBEN (február 08.)</t>
  </si>
  <si>
    <t>Szakmai vizsga eredményei 2022. május-június (iskolarendszerű nappali és esti képzés)</t>
  </si>
  <si>
    <t>14.A</t>
  </si>
  <si>
    <t>OKJ 54 521 03 Gépgyártástechnológiai technikus</t>
  </si>
  <si>
    <t>vizsgázott:</t>
  </si>
  <si>
    <t>jeles(5)</t>
  </si>
  <si>
    <t>sikeres vizsga:</t>
  </si>
  <si>
    <t>jó(4)</t>
  </si>
  <si>
    <t>elért átlag:</t>
  </si>
  <si>
    <t>közepes(3)</t>
  </si>
  <si>
    <t>elégséges(2)</t>
  </si>
  <si>
    <t>elégtelen(1)</t>
  </si>
  <si>
    <t>14.E</t>
  </si>
  <si>
    <t>OKJ 54 523 02 Elektronikai technikus</t>
  </si>
  <si>
    <t>14.G</t>
  </si>
  <si>
    <t xml:space="preserve">SZJ 5 0715 10 06 Gépgyártás-technológiai technikus </t>
  </si>
  <si>
    <t>14.P</t>
  </si>
  <si>
    <t>SZJ 5 0613 12 03 Szoftverfejlesztő és -tesztelő</t>
  </si>
  <si>
    <t>14.F (esti)</t>
  </si>
  <si>
    <t>SZJ 5 0612 12 02 Informatikai rendszer- és alkalmazás-üzemeltető technikus</t>
  </si>
  <si>
    <t>Szakmai vizsgára bocsátott:</t>
  </si>
  <si>
    <t>Szakmai bizonyítványt szerzett:</t>
  </si>
  <si>
    <t>Sikertelen vizsgázók száma:</t>
  </si>
  <si>
    <t>végzősök érettségi eredményei  -- 2021</t>
  </si>
  <si>
    <t>automatika és elekt. ismeretek</t>
  </si>
  <si>
    <t>informatika ismeretek</t>
  </si>
  <si>
    <t>környezetvédelmi ismeretek</t>
  </si>
  <si>
    <t>vegyész ismeretek</t>
  </si>
  <si>
    <t>Előrehozott érettségi eredmények</t>
  </si>
  <si>
    <t>2021. május-júniusi vizsgaidőszakban</t>
  </si>
  <si>
    <t>2020. október-novemberi vizsgaidőszakban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</si>
</sst>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  <numFmt numFmtId="169" formatCode="#,###&quot; fő&quot;"/>
    <numFmt numFmtId="170" formatCode="#,###&quot; %&quot;"/>
    <numFmt numFmtId="171" formatCode="0&quot; fő&quot;"/>
  </numFmts>
  <fonts count="8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Microsoft Sans Serif"/>
      <family val="2"/>
    </font>
    <font>
      <b/>
      <sz val="14"/>
      <name val="Microsoft Sans Serif"/>
      <family val="2"/>
    </font>
    <font>
      <b/>
      <sz val="12"/>
      <name val="Microsoft Sans Serif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u val="single"/>
      <sz val="11"/>
      <color indexed="17"/>
      <name val="Arial"/>
      <family val="2"/>
    </font>
    <font>
      <b/>
      <u val="single"/>
      <sz val="11"/>
      <color indexed="30"/>
      <name val="Arial"/>
      <family val="2"/>
    </font>
    <font>
      <b/>
      <sz val="12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u val="single"/>
      <sz val="11"/>
      <color rgb="FF0070C0"/>
      <name val="Arial"/>
      <family val="2"/>
    </font>
    <font>
      <b/>
      <sz val="12"/>
      <color rgb="FFC00000"/>
      <name val="Arial"/>
      <family val="2"/>
    </font>
    <font>
      <b/>
      <u val="single"/>
      <sz val="11"/>
      <color rgb="FFC000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 val="single"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8" fillId="0" borderId="0" xfId="0" applyFont="1" applyAlignment="1">
      <alignment/>
    </xf>
    <xf numFmtId="0" fontId="68" fillId="0" borderId="14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8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" fontId="8" fillId="33" borderId="0" xfId="0" applyNumberFormat="1" applyFont="1" applyFill="1" applyBorder="1" applyAlignment="1">
      <alignment/>
    </xf>
    <xf numFmtId="14" fontId="8" fillId="33" borderId="0" xfId="0" applyNumberFormat="1" applyFont="1" applyFill="1" applyBorder="1" applyAlignment="1">
      <alignment/>
    </xf>
    <xf numFmtId="2" fontId="8" fillId="34" borderId="0" xfId="0" applyNumberFormat="1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4" fillId="0" borderId="18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72" fillId="0" borderId="18" xfId="0" applyFont="1" applyBorder="1" applyAlignment="1">
      <alignment/>
    </xf>
    <xf numFmtId="0" fontId="72" fillId="0" borderId="1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9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36" fillId="0" borderId="14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6" fillId="0" borderId="1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" fontId="36" fillId="0" borderId="35" xfId="0" applyNumberFormat="1" applyFont="1" applyBorder="1" applyAlignment="1">
      <alignment horizontal="center" vertical="center"/>
    </xf>
    <xf numFmtId="2" fontId="36" fillId="0" borderId="43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34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/>
    </xf>
    <xf numFmtId="2" fontId="36" fillId="0" borderId="10" xfId="0" applyNumberFormat="1" applyFont="1" applyBorder="1" applyAlignment="1">
      <alignment horizontal="center" vertical="center"/>
    </xf>
    <xf numFmtId="2" fontId="36" fillId="0" borderId="1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2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36" fillId="0" borderId="25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 wrapText="1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wrapText="1"/>
    </xf>
    <xf numFmtId="0" fontId="76" fillId="0" borderId="0" xfId="0" applyFont="1" applyAlignment="1">
      <alignment/>
    </xf>
    <xf numFmtId="2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2" fontId="36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2" fontId="36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22" xfId="56" applyFont="1" applyBorder="1" applyAlignment="1">
      <alignment vertical="center"/>
      <protection/>
    </xf>
    <xf numFmtId="0" fontId="12" fillId="0" borderId="21" xfId="56" applyFont="1" applyFill="1" applyBorder="1" applyAlignment="1">
      <alignment horizontal="center"/>
      <protection/>
    </xf>
    <xf numFmtId="0" fontId="12" fillId="0" borderId="17" xfId="56" applyFont="1" applyFill="1" applyBorder="1" applyAlignment="1">
      <alignment horizontal="center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0" xfId="56" applyFont="1" applyFill="1">
      <alignment/>
      <protection/>
    </xf>
    <xf numFmtId="0" fontId="5" fillId="0" borderId="21" xfId="56" applyFont="1" applyBorder="1" applyAlignment="1">
      <alignment horizontal="center" vertical="center"/>
      <protection/>
    </xf>
    <xf numFmtId="0" fontId="5" fillId="0" borderId="17" xfId="56" applyFont="1" applyBorder="1" applyAlignment="1">
      <alignment horizontal="center"/>
      <protection/>
    </xf>
    <xf numFmtId="0" fontId="5" fillId="0" borderId="15" xfId="56" applyFont="1" applyBorder="1" applyAlignment="1">
      <alignment vertical="center"/>
      <protection/>
    </xf>
    <xf numFmtId="0" fontId="12" fillId="0" borderId="14" xfId="56" applyFont="1" applyFill="1" applyBorder="1" applyAlignment="1">
      <alignment horizontal="center"/>
      <protection/>
    </xf>
    <xf numFmtId="0" fontId="12" fillId="0" borderId="11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/>
      <protection/>
    </xf>
    <xf numFmtId="0" fontId="77" fillId="0" borderId="18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5" fillId="0" borderId="44" xfId="56" applyFont="1" applyBorder="1">
      <alignment/>
      <protection/>
    </xf>
    <xf numFmtId="0" fontId="15" fillId="0" borderId="44" xfId="56" applyFont="1" applyBorder="1" applyAlignment="1">
      <alignment horizontal="center"/>
      <protection/>
    </xf>
    <xf numFmtId="0" fontId="16" fillId="0" borderId="0" xfId="56" applyFont="1" applyBorder="1">
      <alignment/>
      <protection/>
    </xf>
    <xf numFmtId="0" fontId="0" fillId="0" borderId="0" xfId="56" applyBorder="1">
      <alignment/>
      <protection/>
    </xf>
    <xf numFmtId="0" fontId="0" fillId="0" borderId="0" xfId="56">
      <alignment/>
      <protection/>
    </xf>
    <xf numFmtId="0" fontId="16" fillId="0" borderId="0" xfId="56" applyFont="1" applyBorder="1" applyAlignment="1">
      <alignment horizontal="center"/>
      <protection/>
    </xf>
    <xf numFmtId="0" fontId="15" fillId="0" borderId="0" xfId="56" applyFont="1" applyBorder="1">
      <alignment/>
      <protection/>
    </xf>
    <xf numFmtId="0" fontId="15" fillId="0" borderId="0" xfId="56" applyFont="1">
      <alignment/>
      <protection/>
    </xf>
    <xf numFmtId="0" fontId="16" fillId="0" borderId="0" xfId="56" applyFont="1" applyAlignment="1">
      <alignment horizontal="right"/>
      <protection/>
    </xf>
    <xf numFmtId="169" fontId="16" fillId="0" borderId="0" xfId="56" applyNumberFormat="1" applyFont="1">
      <alignment/>
      <protection/>
    </xf>
    <xf numFmtId="169" fontId="16" fillId="0" borderId="0" xfId="56" applyNumberFormat="1" applyFont="1" applyAlignment="1" quotePrefix="1">
      <alignment horizontal="right"/>
      <protection/>
    </xf>
    <xf numFmtId="169" fontId="0" fillId="0" borderId="0" xfId="56" applyNumberFormat="1" applyFont="1" applyAlignment="1" quotePrefix="1">
      <alignment horizontal="right"/>
      <protection/>
    </xf>
    <xf numFmtId="0" fontId="16" fillId="0" borderId="0" xfId="56" applyFont="1">
      <alignment/>
      <protection/>
    </xf>
    <xf numFmtId="169" fontId="16" fillId="0" borderId="0" xfId="56" applyNumberFormat="1" applyFont="1" applyAlignment="1">
      <alignment horizontal="center"/>
      <protection/>
    </xf>
    <xf numFmtId="2" fontId="16" fillId="0" borderId="0" xfId="56" applyNumberFormat="1" applyFont="1">
      <alignment/>
      <protection/>
    </xf>
    <xf numFmtId="2" fontId="0" fillId="0" borderId="0" xfId="56" applyNumberFormat="1" applyFont="1">
      <alignment/>
      <protection/>
    </xf>
    <xf numFmtId="0" fontId="15" fillId="0" borderId="0" xfId="56" applyFont="1" applyAlignment="1">
      <alignment horizontal="right"/>
      <protection/>
    </xf>
    <xf numFmtId="2" fontId="15" fillId="0" borderId="0" xfId="56" applyNumberFormat="1" applyFont="1">
      <alignment/>
      <protection/>
    </xf>
    <xf numFmtId="170" fontId="16" fillId="0" borderId="0" xfId="56" applyNumberFormat="1" applyFont="1">
      <alignment/>
      <protection/>
    </xf>
    <xf numFmtId="170" fontId="0" fillId="0" borderId="0" xfId="56" applyNumberFormat="1">
      <alignment/>
      <protection/>
    </xf>
    <xf numFmtId="0" fontId="16" fillId="0" borderId="0" xfId="56" applyFont="1" applyAlignment="1">
      <alignment horizontal="center"/>
      <protection/>
    </xf>
    <xf numFmtId="2" fontId="0" fillId="0" borderId="0" xfId="56" applyNumberFormat="1">
      <alignment/>
      <protection/>
    </xf>
    <xf numFmtId="0" fontId="15" fillId="0" borderId="0" xfId="56" applyFont="1" applyAlignment="1">
      <alignment vertical="center"/>
      <protection/>
    </xf>
    <xf numFmtId="0" fontId="16" fillId="0" borderId="0" xfId="56" applyFont="1" applyAlignment="1">
      <alignment horizontal="right" vertical="center"/>
      <protection/>
    </xf>
    <xf numFmtId="169" fontId="16" fillId="0" borderId="0" xfId="56" applyNumberFormat="1" applyFont="1" applyAlignment="1">
      <alignment vertical="center"/>
      <protection/>
    </xf>
    <xf numFmtId="169" fontId="16" fillId="0" borderId="0" xfId="56" applyNumberFormat="1" applyFont="1" applyAlignment="1" quotePrefix="1">
      <alignment horizontal="right" vertical="center"/>
      <protection/>
    </xf>
    <xf numFmtId="169" fontId="0" fillId="0" borderId="0" xfId="56" applyNumberFormat="1" applyFont="1" applyAlignment="1" quotePrefix="1">
      <alignment horizontal="right" vertical="center"/>
      <protection/>
    </xf>
    <xf numFmtId="0" fontId="0" fillId="0" borderId="0" xfId="56" applyAlignment="1">
      <alignment vertical="center"/>
      <protection/>
    </xf>
    <xf numFmtId="0" fontId="15" fillId="0" borderId="0" xfId="56" applyFont="1" applyAlignment="1">
      <alignment horizontal="center"/>
      <protection/>
    </xf>
    <xf numFmtId="169" fontId="15" fillId="0" borderId="0" xfId="56" applyNumberFormat="1" applyFont="1">
      <alignment/>
      <protection/>
    </xf>
    <xf numFmtId="0" fontId="1" fillId="0" borderId="0" xfId="56" applyFont="1">
      <alignment/>
      <protection/>
    </xf>
    <xf numFmtId="171" fontId="16" fillId="0" borderId="0" xfId="56" applyNumberFormat="1" applyFont="1" applyAlignment="1">
      <alignment horizontal="right" vertical="center"/>
      <protection/>
    </xf>
    <xf numFmtId="0" fontId="5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7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textRotation="90" wrapText="1"/>
    </xf>
    <xf numFmtId="0" fontId="76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6" xfId="56" applyFont="1" applyBorder="1" applyAlignment="1">
      <alignment horizontal="center" vertical="center"/>
      <protection/>
    </xf>
    <xf numFmtId="0" fontId="12" fillId="0" borderId="47" xfId="56" applyFont="1" applyBorder="1" applyAlignment="1">
      <alignment horizontal="center" vertical="center"/>
      <protection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2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36" fillId="0" borderId="52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2" fontId="36" fillId="0" borderId="17" xfId="0" applyNumberFormat="1" applyFont="1" applyBorder="1" applyAlignment="1">
      <alignment horizontal="center" vertical="center"/>
    </xf>
    <xf numFmtId="2" fontId="36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2" fontId="36" fillId="0" borderId="16" xfId="0" applyNumberFormat="1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2" fontId="36" fillId="0" borderId="4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0" xfId="56" applyFont="1" applyAlignment="1">
      <alignment horizontal="left"/>
      <protection/>
    </xf>
    <xf numFmtId="0" fontId="15" fillId="0" borderId="0" xfId="56" applyFont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4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421875" style="1" bestFit="1" customWidth="1"/>
    <col min="2" max="2" width="40.28125" style="0" bestFit="1" customWidth="1"/>
    <col min="3" max="3" width="33.28125" style="0" bestFit="1" customWidth="1"/>
    <col min="4" max="4" width="1.8515625" style="0" customWidth="1"/>
  </cols>
  <sheetData>
    <row r="1" spans="1:3" ht="15.75">
      <c r="A1" s="247" t="s">
        <v>255</v>
      </c>
      <c r="B1" s="247"/>
      <c r="C1" s="247"/>
    </row>
    <row r="2" ht="7.5" customHeight="1"/>
    <row r="3" spans="1:3" ht="16.5" customHeight="1">
      <c r="A3" s="254" t="s">
        <v>244</v>
      </c>
      <c r="B3" s="254"/>
      <c r="C3" s="254"/>
    </row>
    <row r="4" spans="1:3" ht="7.5" customHeight="1">
      <c r="A4" s="143"/>
      <c r="B4" s="144"/>
      <c r="C4" s="144"/>
    </row>
    <row r="5" spans="1:3" ht="15">
      <c r="A5" s="248" t="s">
        <v>171</v>
      </c>
      <c r="B5" s="248"/>
      <c r="C5" s="144"/>
    </row>
    <row r="6" spans="1:3" s="2" customFormat="1" ht="12.75">
      <c r="A6" s="145" t="s">
        <v>110</v>
      </c>
      <c r="B6" s="145" t="s">
        <v>61</v>
      </c>
      <c r="C6" s="145" t="s">
        <v>173</v>
      </c>
    </row>
    <row r="7" spans="1:3" ht="12.75">
      <c r="A7" s="143" t="s">
        <v>17</v>
      </c>
      <c r="B7" s="144" t="s">
        <v>172</v>
      </c>
      <c r="C7" s="144" t="s">
        <v>174</v>
      </c>
    </row>
    <row r="8" spans="1:3" ht="12.75">
      <c r="A8" s="143" t="s">
        <v>18</v>
      </c>
      <c r="B8" s="144" t="s">
        <v>175</v>
      </c>
      <c r="C8" s="144" t="s">
        <v>176</v>
      </c>
    </row>
    <row r="9" spans="1:3" ht="12.75">
      <c r="A9" s="143" t="s">
        <v>19</v>
      </c>
      <c r="B9" s="144" t="s">
        <v>177</v>
      </c>
      <c r="C9" s="144"/>
    </row>
    <row r="10" spans="1:3" ht="12.75">
      <c r="A10" s="143" t="s">
        <v>62</v>
      </c>
      <c r="B10" s="144" t="s">
        <v>178</v>
      </c>
      <c r="C10" s="144"/>
    </row>
    <row r="11" spans="1:3" ht="12.75">
      <c r="A11" s="143" t="s">
        <v>63</v>
      </c>
      <c r="B11" s="144" t="s">
        <v>179</v>
      </c>
      <c r="C11" s="144"/>
    </row>
    <row r="12" spans="1:3" ht="12.75">
      <c r="A12" s="143" t="s">
        <v>64</v>
      </c>
      <c r="B12" s="144" t="s">
        <v>180</v>
      </c>
      <c r="C12" s="144"/>
    </row>
    <row r="13" spans="1:3" ht="12.75">
      <c r="A13" s="143" t="s">
        <v>65</v>
      </c>
      <c r="B13" s="144" t="s">
        <v>181</v>
      </c>
      <c r="C13" s="144"/>
    </row>
    <row r="14" spans="1:3" ht="12.75">
      <c r="A14" s="143"/>
      <c r="B14" s="144"/>
      <c r="C14" s="144"/>
    </row>
    <row r="15" spans="1:3" ht="15">
      <c r="A15" s="248" t="s">
        <v>182</v>
      </c>
      <c r="B15" s="248"/>
      <c r="C15" s="144"/>
    </row>
    <row r="16" spans="1:3" ht="12.75">
      <c r="A16" s="143" t="s">
        <v>66</v>
      </c>
      <c r="B16" s="144" t="s">
        <v>183</v>
      </c>
      <c r="C16" s="144" t="s">
        <v>174</v>
      </c>
    </row>
    <row r="17" spans="1:3" ht="12.75">
      <c r="A17" s="143" t="s">
        <v>67</v>
      </c>
      <c r="B17" s="144" t="s">
        <v>185</v>
      </c>
      <c r="C17" s="144" t="s">
        <v>184</v>
      </c>
    </row>
    <row r="18" spans="1:3" ht="12.75">
      <c r="A18" s="143" t="s">
        <v>68</v>
      </c>
      <c r="B18" s="144" t="s">
        <v>29</v>
      </c>
      <c r="C18" s="144"/>
    </row>
    <row r="19" spans="1:3" ht="12.75">
      <c r="A19" s="143" t="s">
        <v>69</v>
      </c>
      <c r="B19" s="144" t="s">
        <v>123</v>
      </c>
      <c r="C19" s="144"/>
    </row>
    <row r="20" spans="1:3" ht="12.75">
      <c r="A20" s="143" t="s">
        <v>70</v>
      </c>
      <c r="B20" s="144" t="s">
        <v>122</v>
      </c>
      <c r="C20" s="144"/>
    </row>
    <row r="21" spans="1:3" ht="12.75">
      <c r="A21" s="143" t="s">
        <v>71</v>
      </c>
      <c r="B21" s="144" t="s">
        <v>186</v>
      </c>
      <c r="C21" s="144"/>
    </row>
    <row r="22" spans="1:3" ht="12.75">
      <c r="A22" s="143" t="s">
        <v>72</v>
      </c>
      <c r="B22" s="144" t="s">
        <v>187</v>
      </c>
      <c r="C22" s="144" t="s">
        <v>188</v>
      </c>
    </row>
    <row r="25" spans="1:3" ht="15.75">
      <c r="A25" s="249" t="s">
        <v>245</v>
      </c>
      <c r="B25" s="249"/>
      <c r="C25" s="249"/>
    </row>
    <row r="26" spans="1:3" ht="6.75" customHeight="1">
      <c r="A26" s="146"/>
      <c r="B26" s="147"/>
      <c r="C26" s="147"/>
    </row>
    <row r="27" spans="1:3" ht="15">
      <c r="A27" s="250" t="s">
        <v>189</v>
      </c>
      <c r="B27" s="250"/>
      <c r="C27" s="147"/>
    </row>
    <row r="28" spans="1:5" ht="12.75">
      <c r="A28" s="146" t="s">
        <v>73</v>
      </c>
      <c r="B28" s="147" t="s">
        <v>190</v>
      </c>
      <c r="C28" s="251" t="s">
        <v>193</v>
      </c>
      <c r="E28" s="252" t="s">
        <v>256</v>
      </c>
    </row>
    <row r="29" spans="1:5" ht="12.75">
      <c r="A29" s="146" t="s">
        <v>74</v>
      </c>
      <c r="B29" s="147" t="s">
        <v>191</v>
      </c>
      <c r="C29" s="251"/>
      <c r="E29" s="252"/>
    </row>
    <row r="30" spans="1:5" ht="12.75">
      <c r="A30" s="146" t="s">
        <v>75</v>
      </c>
      <c r="B30" s="147" t="s">
        <v>192</v>
      </c>
      <c r="C30" s="251"/>
      <c r="E30" s="252"/>
    </row>
    <row r="31" spans="1:5" ht="12.75">
      <c r="A31" s="146" t="s">
        <v>76</v>
      </c>
      <c r="B31" s="147" t="s">
        <v>153</v>
      </c>
      <c r="C31" s="251"/>
      <c r="E31" s="252"/>
    </row>
    <row r="32" spans="1:5" ht="12.75">
      <c r="A32" s="146"/>
      <c r="B32" s="147"/>
      <c r="C32" s="147"/>
      <c r="E32" s="252"/>
    </row>
    <row r="33" spans="1:5" ht="15">
      <c r="A33" s="250" t="s">
        <v>194</v>
      </c>
      <c r="B33" s="250"/>
      <c r="C33" s="147"/>
      <c r="E33" s="252"/>
    </row>
    <row r="34" spans="1:5" ht="12.75">
      <c r="A34" s="146" t="s">
        <v>78</v>
      </c>
      <c r="B34" s="147" t="s">
        <v>190</v>
      </c>
      <c r="C34" s="251" t="s">
        <v>193</v>
      </c>
      <c r="E34" s="252"/>
    </row>
    <row r="35" spans="1:5" ht="12.75">
      <c r="A35" s="146" t="s">
        <v>79</v>
      </c>
      <c r="B35" s="147" t="s">
        <v>191</v>
      </c>
      <c r="C35" s="251"/>
      <c r="E35" s="252"/>
    </row>
    <row r="36" spans="1:5" ht="12.75">
      <c r="A36" s="146" t="s">
        <v>80</v>
      </c>
      <c r="B36" s="147" t="s">
        <v>192</v>
      </c>
      <c r="C36" s="251"/>
      <c r="E36" s="252"/>
    </row>
    <row r="37" spans="1:5" ht="12.75">
      <c r="A37" s="146" t="s">
        <v>81</v>
      </c>
      <c r="B37" s="147" t="s">
        <v>153</v>
      </c>
      <c r="C37" s="251"/>
      <c r="E37" s="252"/>
    </row>
    <row r="38" spans="1:5" ht="21" customHeight="1">
      <c r="A38" s="146"/>
      <c r="B38" s="147"/>
      <c r="C38" s="148"/>
      <c r="E38" s="252"/>
    </row>
    <row r="39" spans="1:5" ht="15.75">
      <c r="A39" s="255" t="s">
        <v>246</v>
      </c>
      <c r="B39" s="255"/>
      <c r="C39" s="255"/>
      <c r="E39" s="252"/>
    </row>
    <row r="40" spans="1:5" ht="7.5" customHeight="1">
      <c r="A40" s="149"/>
      <c r="B40" s="149"/>
      <c r="C40" s="149"/>
      <c r="E40" s="252"/>
    </row>
    <row r="41" spans="1:5" ht="15">
      <c r="A41" s="256" t="s">
        <v>194</v>
      </c>
      <c r="B41" s="256"/>
      <c r="C41" s="150"/>
      <c r="E41" s="252"/>
    </row>
    <row r="42" spans="1:5" ht="12.75">
      <c r="A42" s="149" t="s">
        <v>82</v>
      </c>
      <c r="B42" s="151" t="s">
        <v>195</v>
      </c>
      <c r="C42" s="253" t="s">
        <v>198</v>
      </c>
      <c r="E42" s="252"/>
    </row>
    <row r="43" spans="1:5" ht="12.75">
      <c r="A43" s="149" t="s">
        <v>83</v>
      </c>
      <c r="B43" s="151" t="s">
        <v>196</v>
      </c>
      <c r="C43" s="253"/>
      <c r="E43" s="252"/>
    </row>
    <row r="44" spans="1:5" ht="12.75">
      <c r="A44" s="149" t="s">
        <v>84</v>
      </c>
      <c r="B44" s="151" t="s">
        <v>197</v>
      </c>
      <c r="C44" s="253"/>
      <c r="E44" s="252"/>
    </row>
  </sheetData>
  <sheetProtection/>
  <mergeCells count="13">
    <mergeCell ref="E28:E44"/>
    <mergeCell ref="C34:C37"/>
    <mergeCell ref="C42:C44"/>
    <mergeCell ref="A3:C3"/>
    <mergeCell ref="A39:C39"/>
    <mergeCell ref="A41:B41"/>
    <mergeCell ref="A5:B5"/>
    <mergeCell ref="A1:C1"/>
    <mergeCell ref="A15:B15"/>
    <mergeCell ref="A25:C25"/>
    <mergeCell ref="A27:B27"/>
    <mergeCell ref="C28:C31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L7" sqref="L7"/>
    </sheetView>
  </sheetViews>
  <sheetFormatPr defaultColWidth="8.8515625" defaultRowHeight="12.75"/>
  <cols>
    <col min="1" max="1" width="8.8515625" style="159" customWidth="1"/>
    <col min="2" max="2" width="11.8515625" style="159" customWidth="1"/>
    <col min="3" max="3" width="11.7109375" style="161" customWidth="1"/>
    <col min="4" max="6" width="11.7109375" style="162" customWidth="1"/>
    <col min="7" max="7" width="11.7109375" style="159" bestFit="1" customWidth="1"/>
    <col min="8" max="8" width="9.7109375" style="159" customWidth="1"/>
    <col min="9" max="9" width="13.7109375" style="159" customWidth="1"/>
    <col min="10" max="10" width="11.7109375" style="159" bestFit="1" customWidth="1"/>
    <col min="11" max="14" width="10.7109375" style="159" customWidth="1"/>
    <col min="15" max="16384" width="8.8515625" style="159" customWidth="1"/>
  </cols>
  <sheetData>
    <row r="1" spans="1:10" ht="21.75" customHeight="1">
      <c r="A1" s="263" t="s">
        <v>248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15" customHeight="1" thickBot="1">
      <c r="A2" s="163"/>
      <c r="B2" s="164"/>
      <c r="C2" s="163"/>
      <c r="D2" s="163"/>
      <c r="E2" s="163"/>
      <c r="F2" s="163"/>
      <c r="G2" s="163"/>
      <c r="H2" s="163"/>
      <c r="I2" s="165"/>
      <c r="J2" s="49"/>
    </row>
    <row r="3" spans="1:10" ht="15" customHeight="1">
      <c r="A3" s="166"/>
      <c r="B3" s="167"/>
      <c r="C3" s="264" t="s">
        <v>14</v>
      </c>
      <c r="D3" s="265"/>
      <c r="E3" s="266" t="s">
        <v>249</v>
      </c>
      <c r="F3" s="267"/>
      <c r="G3" s="268"/>
      <c r="H3" s="166"/>
      <c r="I3" s="264" t="s">
        <v>250</v>
      </c>
      <c r="J3" s="265"/>
    </row>
    <row r="4" spans="1:10" ht="16.5" thickBot="1">
      <c r="A4" s="166"/>
      <c r="B4" s="167"/>
      <c r="C4" s="41" t="s">
        <v>253</v>
      </c>
      <c r="D4" s="43" t="s">
        <v>251</v>
      </c>
      <c r="E4" s="168" t="s">
        <v>252</v>
      </c>
      <c r="F4" s="42" t="s">
        <v>253</v>
      </c>
      <c r="G4" s="43" t="s">
        <v>251</v>
      </c>
      <c r="H4" s="166"/>
      <c r="I4" s="41" t="s">
        <v>253</v>
      </c>
      <c r="J4" s="169" t="s">
        <v>251</v>
      </c>
    </row>
    <row r="5" spans="1:10" ht="16.5" thickBot="1">
      <c r="A5" s="166"/>
      <c r="B5" s="167"/>
      <c r="C5" s="160"/>
      <c r="D5" s="160"/>
      <c r="E5" s="160"/>
      <c r="F5" s="160"/>
      <c r="G5" s="160"/>
      <c r="H5" s="166"/>
      <c r="I5" s="160"/>
      <c r="J5" s="50"/>
    </row>
    <row r="6" spans="1:10" ht="15.75">
      <c r="A6" s="259">
        <v>2021</v>
      </c>
      <c r="B6" s="181" t="s">
        <v>8</v>
      </c>
      <c r="C6" s="182">
        <v>1865</v>
      </c>
      <c r="D6" s="183">
        <v>1867</v>
      </c>
      <c r="E6" s="184">
        <v>1653</v>
      </c>
      <c r="F6" s="185">
        <v>1619</v>
      </c>
      <c r="G6" s="186">
        <v>1733</v>
      </c>
      <c r="H6" s="187"/>
      <c r="I6" s="188">
        <v>1</v>
      </c>
      <c r="J6" s="189">
        <v>12</v>
      </c>
    </row>
    <row r="7" spans="1:10" ht="16.5" thickBot="1">
      <c r="A7" s="260"/>
      <c r="B7" s="190" t="s">
        <v>16</v>
      </c>
      <c r="C7" s="191">
        <v>1806</v>
      </c>
      <c r="D7" s="192">
        <v>1880</v>
      </c>
      <c r="E7" s="193">
        <v>1651</v>
      </c>
      <c r="F7" s="194">
        <v>1616</v>
      </c>
      <c r="G7" s="195">
        <v>1738</v>
      </c>
      <c r="H7" s="187"/>
      <c r="I7" s="196">
        <v>1</v>
      </c>
      <c r="J7" s="197">
        <v>1</v>
      </c>
    </row>
    <row r="8" spans="1:10" ht="16.5" thickBot="1">
      <c r="A8" s="166"/>
      <c r="B8" s="167"/>
      <c r="C8" s="160"/>
      <c r="D8" s="160"/>
      <c r="E8" s="160"/>
      <c r="F8" s="160"/>
      <c r="G8" s="160"/>
      <c r="H8" s="166"/>
      <c r="I8" s="160"/>
      <c r="J8" s="50"/>
    </row>
    <row r="9" spans="1:10" ht="16.5" thickBot="1">
      <c r="A9" s="269" t="s">
        <v>254</v>
      </c>
      <c r="B9" s="270"/>
      <c r="C9" s="270"/>
      <c r="D9" s="270"/>
      <c r="E9" s="270"/>
      <c r="F9" s="270"/>
      <c r="G9" s="270"/>
      <c r="H9" s="270"/>
      <c r="I9" s="270"/>
      <c r="J9" s="271"/>
    </row>
    <row r="10" spans="1:10" ht="16.5" thickBot="1">
      <c r="A10" s="166"/>
      <c r="B10" s="167"/>
      <c r="C10" s="160"/>
      <c r="D10" s="160"/>
      <c r="E10" s="160"/>
      <c r="F10" s="160"/>
      <c r="G10" s="160"/>
      <c r="H10" s="166"/>
      <c r="I10" s="160"/>
      <c r="J10" s="50"/>
    </row>
    <row r="11" spans="1:10" ht="15.75">
      <c r="A11" s="257">
        <v>2019</v>
      </c>
      <c r="B11" s="170" t="s">
        <v>8</v>
      </c>
      <c r="C11" s="154">
        <v>1847</v>
      </c>
      <c r="D11" s="155">
        <v>1904</v>
      </c>
      <c r="E11" s="52">
        <v>1670</v>
      </c>
      <c r="F11" s="44">
        <v>1644</v>
      </c>
      <c r="G11" s="45">
        <v>1749</v>
      </c>
      <c r="H11" s="166"/>
      <c r="I11" s="171">
        <v>2</v>
      </c>
      <c r="J11" s="172">
        <v>3</v>
      </c>
    </row>
    <row r="12" spans="1:10" ht="16.5" thickBot="1">
      <c r="A12" s="258"/>
      <c r="B12" s="173" t="s">
        <v>16</v>
      </c>
      <c r="C12" s="174">
        <v>1810</v>
      </c>
      <c r="D12" s="169">
        <v>1874</v>
      </c>
      <c r="E12" s="53">
        <v>1661</v>
      </c>
      <c r="F12" s="46">
        <v>1632</v>
      </c>
      <c r="G12" s="47">
        <v>1749</v>
      </c>
      <c r="H12" s="166"/>
      <c r="I12" s="175">
        <v>1</v>
      </c>
      <c r="J12" s="176">
        <v>3</v>
      </c>
    </row>
    <row r="13" spans="1:10" ht="16.5" thickBot="1">
      <c r="A13" s="166"/>
      <c r="B13" s="167"/>
      <c r="C13" s="177"/>
      <c r="D13" s="177"/>
      <c r="E13" s="165"/>
      <c r="F13" s="165"/>
      <c r="G13" s="165"/>
      <c r="H13" s="166"/>
      <c r="I13" s="165"/>
      <c r="J13" s="49"/>
    </row>
    <row r="14" spans="1:10" ht="15.75">
      <c r="A14" s="257">
        <v>2018</v>
      </c>
      <c r="B14" s="170" t="s">
        <v>8</v>
      </c>
      <c r="C14" s="154">
        <v>1867</v>
      </c>
      <c r="D14" s="155">
        <v>1910</v>
      </c>
      <c r="E14" s="52">
        <v>1647</v>
      </c>
      <c r="F14" s="44">
        <v>1620</v>
      </c>
      <c r="G14" s="45">
        <v>1733</v>
      </c>
      <c r="H14" s="166"/>
      <c r="I14" s="171">
        <v>1</v>
      </c>
      <c r="J14" s="172">
        <v>3</v>
      </c>
    </row>
    <row r="15" spans="1:10" ht="16.5" thickBot="1">
      <c r="A15" s="258"/>
      <c r="B15" s="173" t="s">
        <v>16</v>
      </c>
      <c r="C15" s="174">
        <v>1783</v>
      </c>
      <c r="D15" s="169">
        <v>1886</v>
      </c>
      <c r="E15" s="53">
        <v>1636</v>
      </c>
      <c r="F15" s="46">
        <v>1607</v>
      </c>
      <c r="G15" s="47">
        <v>1735</v>
      </c>
      <c r="H15" s="166"/>
      <c r="I15" s="175">
        <v>1</v>
      </c>
      <c r="J15" s="176">
        <v>2</v>
      </c>
    </row>
    <row r="16" spans="1:10" ht="16.5" thickBot="1">
      <c r="A16" s="166"/>
      <c r="B16" s="167"/>
      <c r="C16" s="48"/>
      <c r="D16" s="48"/>
      <c r="E16" s="49"/>
      <c r="F16" s="49"/>
      <c r="G16" s="49"/>
      <c r="H16" s="166"/>
      <c r="I16" s="165"/>
      <c r="J16" s="49"/>
    </row>
    <row r="17" spans="1:10" ht="15.75">
      <c r="A17" s="257">
        <v>2017</v>
      </c>
      <c r="B17" s="170" t="s">
        <v>8</v>
      </c>
      <c r="C17" s="154">
        <v>1843</v>
      </c>
      <c r="D17" s="155">
        <v>1938</v>
      </c>
      <c r="E17" s="52">
        <v>1647</v>
      </c>
      <c r="F17" s="44">
        <v>1620</v>
      </c>
      <c r="G17" s="45">
        <v>1735</v>
      </c>
      <c r="H17" s="166"/>
      <c r="I17" s="171">
        <v>2</v>
      </c>
      <c r="J17" s="172">
        <v>3</v>
      </c>
    </row>
    <row r="18" spans="1:10" ht="16.5" thickBot="1">
      <c r="A18" s="258"/>
      <c r="B18" s="173" t="s">
        <v>16</v>
      </c>
      <c r="C18" s="174">
        <v>1734</v>
      </c>
      <c r="D18" s="169">
        <v>1878</v>
      </c>
      <c r="E18" s="53">
        <v>1613</v>
      </c>
      <c r="F18" s="46">
        <v>1584</v>
      </c>
      <c r="G18" s="47">
        <v>1711</v>
      </c>
      <c r="H18" s="166"/>
      <c r="I18" s="175">
        <v>1</v>
      </c>
      <c r="J18" s="176">
        <v>1</v>
      </c>
    </row>
    <row r="19" spans="1:10" ht="16.5" thickBot="1">
      <c r="A19" s="166"/>
      <c r="B19" s="167"/>
      <c r="C19" s="48"/>
      <c r="D19" s="48"/>
      <c r="E19" s="49"/>
      <c r="F19" s="49"/>
      <c r="G19" s="49"/>
      <c r="H19" s="166"/>
      <c r="I19" s="165"/>
      <c r="J19" s="49"/>
    </row>
    <row r="20" spans="1:10" ht="15.75">
      <c r="A20" s="257">
        <v>2016</v>
      </c>
      <c r="B20" s="170" t="s">
        <v>8</v>
      </c>
      <c r="C20" s="154">
        <v>1847</v>
      </c>
      <c r="D20" s="155">
        <v>1857</v>
      </c>
      <c r="E20" s="52">
        <v>1645</v>
      </c>
      <c r="F20" s="44">
        <v>1621</v>
      </c>
      <c r="G20" s="45">
        <v>1733</v>
      </c>
      <c r="H20" s="166"/>
      <c r="I20" s="171">
        <v>1</v>
      </c>
      <c r="J20" s="172">
        <v>10</v>
      </c>
    </row>
    <row r="21" spans="1:10" ht="16.5" thickBot="1">
      <c r="A21" s="258"/>
      <c r="B21" s="173" t="s">
        <v>16</v>
      </c>
      <c r="C21" s="174">
        <v>1738</v>
      </c>
      <c r="D21" s="169">
        <v>1811</v>
      </c>
      <c r="E21" s="53">
        <v>1609</v>
      </c>
      <c r="F21" s="46">
        <v>1589</v>
      </c>
      <c r="G21" s="47">
        <v>1716</v>
      </c>
      <c r="H21" s="166"/>
      <c r="I21" s="175">
        <v>2</v>
      </c>
      <c r="J21" s="176">
        <v>12</v>
      </c>
    </row>
    <row r="22" spans="1:10" ht="15.75">
      <c r="A22" s="160"/>
      <c r="B22" s="178"/>
      <c r="C22" s="50"/>
      <c r="D22" s="50"/>
      <c r="E22" s="51"/>
      <c r="F22" s="51"/>
      <c r="G22" s="51"/>
      <c r="H22" s="166"/>
      <c r="I22" s="51"/>
      <c r="J22" s="179"/>
    </row>
    <row r="23" spans="1:10" ht="15.75">
      <c r="A23" s="261" t="s">
        <v>257</v>
      </c>
      <c r="B23" s="261"/>
      <c r="C23" s="261"/>
      <c r="D23" s="261"/>
      <c r="E23" s="261"/>
      <c r="F23" s="261"/>
      <c r="G23" s="261"/>
      <c r="H23" s="261"/>
      <c r="I23" s="261"/>
      <c r="J23" s="261"/>
    </row>
    <row r="24" spans="1:10" ht="15.75">
      <c r="A24" s="180"/>
      <c r="B24" s="165"/>
      <c r="C24" s="165"/>
      <c r="D24" s="165"/>
      <c r="E24" s="165"/>
      <c r="F24" s="165"/>
      <c r="G24" s="165"/>
      <c r="H24" s="165"/>
      <c r="I24" s="165"/>
      <c r="J24" s="49"/>
    </row>
    <row r="25" spans="1:10" ht="15.75">
      <c r="A25" s="262" t="s">
        <v>258</v>
      </c>
      <c r="B25" s="262"/>
      <c r="C25" s="262"/>
      <c r="D25" s="262"/>
      <c r="E25" s="262"/>
      <c r="F25" s="262"/>
      <c r="G25" s="262"/>
      <c r="H25" s="262"/>
      <c r="I25" s="262"/>
      <c r="J25" s="262"/>
    </row>
  </sheetData>
  <sheetProtection/>
  <mergeCells count="12">
    <mergeCell ref="A25:J25"/>
    <mergeCell ref="A1:J1"/>
    <mergeCell ref="C3:D3"/>
    <mergeCell ref="E3:G3"/>
    <mergeCell ref="I3:J3"/>
    <mergeCell ref="A9:J9"/>
    <mergeCell ref="A11:A12"/>
    <mergeCell ref="A6:A7"/>
    <mergeCell ref="A14:A15"/>
    <mergeCell ref="A17:A18"/>
    <mergeCell ref="A20:A21"/>
    <mergeCell ref="A23:J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tabSelected="1" zoomScalePageLayoutView="0" workbookViewId="0" topLeftCell="A1">
      <selection activeCell="I10" sqref="I10"/>
    </sheetView>
  </sheetViews>
  <sheetFormatPr defaultColWidth="9.28125" defaultRowHeight="12.75"/>
  <cols>
    <col min="1" max="1" width="4.57421875" style="26" customWidth="1"/>
    <col min="2" max="2" width="21.140625" style="36" customWidth="1"/>
    <col min="3" max="3" width="9.28125" style="27" customWidth="1"/>
    <col min="4" max="4" width="12.421875" style="28" customWidth="1"/>
    <col min="5" max="5" width="9.28125" style="27" customWidth="1"/>
    <col min="6" max="6" width="11.57421875" style="29" customWidth="1"/>
    <col min="7" max="16384" width="9.28125" style="29" customWidth="1"/>
  </cols>
  <sheetData>
    <row r="1" spans="2:3" ht="18.75">
      <c r="B1" s="272" t="s">
        <v>155</v>
      </c>
      <c r="C1" s="272"/>
    </row>
    <row r="2" spans="1:3" ht="15" customHeight="1">
      <c r="A2" s="30"/>
      <c r="B2" s="273" t="s">
        <v>259</v>
      </c>
      <c r="C2" s="273"/>
    </row>
    <row r="3" spans="1:3" ht="15" customHeight="1">
      <c r="A3" s="30"/>
      <c r="B3" s="31"/>
      <c r="C3" s="32"/>
    </row>
    <row r="4" spans="1:4" ht="15.75" customHeight="1">
      <c r="A4" s="33"/>
      <c r="B4" s="34" t="s">
        <v>156</v>
      </c>
      <c r="D4" s="29"/>
    </row>
    <row r="5" spans="2:6" s="33" customFormat="1" ht="15.75" customHeight="1">
      <c r="B5" s="35" t="s">
        <v>157</v>
      </c>
      <c r="C5" s="199" t="s">
        <v>261</v>
      </c>
      <c r="E5" s="27"/>
      <c r="F5" s="29"/>
    </row>
    <row r="6" spans="2:4" ht="15.75" customHeight="1">
      <c r="B6" s="35" t="s">
        <v>158</v>
      </c>
      <c r="C6" s="27" t="s">
        <v>265</v>
      </c>
      <c r="D6" s="29"/>
    </row>
    <row r="7" spans="2:4" ht="15.75" customHeight="1">
      <c r="B7" s="35" t="s">
        <v>159</v>
      </c>
      <c r="C7" s="27" t="s">
        <v>164</v>
      </c>
      <c r="D7" s="29"/>
    </row>
    <row r="8" spans="2:4" ht="15.75" customHeight="1">
      <c r="B8" s="35" t="s">
        <v>160</v>
      </c>
      <c r="C8" s="27" t="s">
        <v>260</v>
      </c>
      <c r="D8" s="29"/>
    </row>
    <row r="9" ht="15.75" customHeight="1">
      <c r="D9" s="29"/>
    </row>
    <row r="10" spans="2:4" ht="15.75" customHeight="1">
      <c r="B10" s="37" t="s">
        <v>161</v>
      </c>
      <c r="D10" s="29"/>
    </row>
    <row r="11" spans="2:4" ht="15.75" customHeight="1">
      <c r="B11" s="38" t="s">
        <v>162</v>
      </c>
      <c r="C11" s="27" t="s">
        <v>265</v>
      </c>
      <c r="D11" s="29"/>
    </row>
    <row r="12" spans="2:4" ht="15.75" customHeight="1">
      <c r="B12" s="38" t="s">
        <v>163</v>
      </c>
      <c r="C12" s="27" t="s">
        <v>164</v>
      </c>
      <c r="D12" s="29"/>
    </row>
    <row r="13" spans="2:3" ht="15.75" customHeight="1">
      <c r="B13" s="38" t="s">
        <v>165</v>
      </c>
      <c r="C13" s="27" t="s">
        <v>260</v>
      </c>
    </row>
    <row r="14" ht="15.75" customHeight="1">
      <c r="B14" s="38"/>
    </row>
    <row r="15" ht="15.75" customHeight="1">
      <c r="B15" s="37" t="s">
        <v>166</v>
      </c>
    </row>
    <row r="16" spans="2:3" ht="15.75" customHeight="1">
      <c r="B16" s="38" t="s">
        <v>167</v>
      </c>
      <c r="C16" s="27" t="s">
        <v>264</v>
      </c>
    </row>
    <row r="17" spans="2:3" ht="15.75" customHeight="1">
      <c r="B17" s="38" t="s">
        <v>168</v>
      </c>
      <c r="C17" s="27" t="s">
        <v>263</v>
      </c>
    </row>
    <row r="18" spans="2:3" ht="15.75" customHeight="1">
      <c r="B18" s="38" t="s">
        <v>169</v>
      </c>
      <c r="C18" s="27" t="s">
        <v>262</v>
      </c>
    </row>
    <row r="19" ht="15.75" customHeight="1"/>
  </sheetData>
  <sheetProtection/>
  <mergeCells count="2">
    <mergeCell ref="B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I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F2"/>
    </sheetView>
  </sheetViews>
  <sheetFormatPr defaultColWidth="9.140625" defaultRowHeight="18.75" customHeight="1"/>
  <cols>
    <col min="5" max="5" width="11.57421875" style="0" bestFit="1" customWidth="1"/>
    <col min="6" max="6" width="23.8515625" style="0" bestFit="1" customWidth="1"/>
    <col min="7" max="7" width="3.28125" style="0" customWidth="1"/>
    <col min="8" max="8" width="8.8515625" style="201" customWidth="1"/>
  </cols>
  <sheetData>
    <row r="1" ht="6.75" customHeight="1" thickBot="1"/>
    <row r="2" spans="2:8" s="8" customFormat="1" ht="15">
      <c r="B2" s="274" t="s">
        <v>282</v>
      </c>
      <c r="C2" s="275"/>
      <c r="D2" s="275"/>
      <c r="E2" s="275"/>
      <c r="F2" s="276"/>
      <c r="H2" s="200"/>
    </row>
    <row r="3" spans="2:8" s="13" customFormat="1" ht="15.75" thickBot="1">
      <c r="B3" s="9" t="s">
        <v>110</v>
      </c>
      <c r="C3" s="12" t="s">
        <v>111</v>
      </c>
      <c r="D3" s="11" t="s">
        <v>31</v>
      </c>
      <c r="E3" s="10" t="s">
        <v>32</v>
      </c>
      <c r="F3" s="10" t="s">
        <v>30</v>
      </c>
      <c r="H3" s="200"/>
    </row>
    <row r="4" s="13" customFormat="1" ht="9" customHeight="1" thickBot="1">
      <c r="H4" s="200"/>
    </row>
    <row r="5" spans="2:6" ht="14.25" customHeight="1">
      <c r="B5" s="23" t="s">
        <v>17</v>
      </c>
      <c r="C5" s="16" t="s">
        <v>35</v>
      </c>
      <c r="D5" s="24">
        <v>28</v>
      </c>
      <c r="E5" s="15" t="s">
        <v>112</v>
      </c>
      <c r="F5" s="15" t="s">
        <v>40</v>
      </c>
    </row>
    <row r="6" spans="2:6" ht="14.25" customHeight="1">
      <c r="B6" s="21" t="s">
        <v>18</v>
      </c>
      <c r="C6" s="18" t="s">
        <v>114</v>
      </c>
      <c r="D6" s="25">
        <v>30</v>
      </c>
      <c r="E6" s="17" t="s">
        <v>113</v>
      </c>
      <c r="F6" s="17" t="s">
        <v>266</v>
      </c>
    </row>
    <row r="7" spans="2:6" ht="14.25" customHeight="1">
      <c r="B7" s="21" t="s">
        <v>19</v>
      </c>
      <c r="C7" s="18" t="s">
        <v>34</v>
      </c>
      <c r="D7" s="25">
        <v>30</v>
      </c>
      <c r="E7" s="17" t="s">
        <v>115</v>
      </c>
      <c r="F7" s="17" t="s">
        <v>267</v>
      </c>
    </row>
    <row r="8" spans="2:8" ht="14.25" customHeight="1" thickBot="1">
      <c r="B8" s="22" t="s">
        <v>62</v>
      </c>
      <c r="C8" s="12" t="s">
        <v>37</v>
      </c>
      <c r="D8" s="11">
        <v>31</v>
      </c>
      <c r="E8" s="19" t="s">
        <v>117</v>
      </c>
      <c r="F8" s="19" t="s">
        <v>118</v>
      </c>
      <c r="H8" s="201">
        <f>SUM(D5:D8)</f>
        <v>119</v>
      </c>
    </row>
    <row r="9" spans="2:6" ht="14.25" customHeight="1" thickBot="1">
      <c r="B9" s="3"/>
      <c r="C9" s="14"/>
      <c r="D9" s="14"/>
      <c r="E9" s="20"/>
      <c r="F9" s="20"/>
    </row>
    <row r="10" spans="2:6" ht="14.25" customHeight="1">
      <c r="B10" s="23" t="s">
        <v>63</v>
      </c>
      <c r="C10" s="16" t="s">
        <v>39</v>
      </c>
      <c r="D10" s="24">
        <v>36</v>
      </c>
      <c r="E10" s="15" t="s">
        <v>119</v>
      </c>
      <c r="F10" s="15" t="s">
        <v>272</v>
      </c>
    </row>
    <row r="11" spans="2:6" ht="14.25" customHeight="1">
      <c r="B11" s="21" t="s">
        <v>64</v>
      </c>
      <c r="C11" s="18" t="s">
        <v>41</v>
      </c>
      <c r="D11" s="25">
        <v>33</v>
      </c>
      <c r="E11" s="17" t="s">
        <v>119</v>
      </c>
      <c r="F11" s="17" t="s">
        <v>147</v>
      </c>
    </row>
    <row r="12" spans="2:6" ht="14.25" customHeight="1">
      <c r="B12" s="21" t="s">
        <v>65</v>
      </c>
      <c r="C12" s="18" t="s">
        <v>33</v>
      </c>
      <c r="D12" s="25">
        <v>32</v>
      </c>
      <c r="E12" s="17" t="s">
        <v>273</v>
      </c>
      <c r="F12" s="17" t="s">
        <v>138</v>
      </c>
    </row>
    <row r="13" spans="2:6" ht="14.25" customHeight="1">
      <c r="B13" s="21" t="s">
        <v>66</v>
      </c>
      <c r="C13" s="18" t="s">
        <v>38</v>
      </c>
      <c r="D13" s="25">
        <v>32</v>
      </c>
      <c r="E13" s="17" t="s">
        <v>123</v>
      </c>
      <c r="F13" s="17" t="s">
        <v>140</v>
      </c>
    </row>
    <row r="14" spans="2:6" ht="14.25" customHeight="1">
      <c r="B14" s="21" t="s">
        <v>67</v>
      </c>
      <c r="C14" s="18" t="s">
        <v>125</v>
      </c>
      <c r="D14" s="25">
        <v>33</v>
      </c>
      <c r="E14" s="17" t="s">
        <v>29</v>
      </c>
      <c r="F14" s="17" t="s">
        <v>274</v>
      </c>
    </row>
    <row r="15" spans="2:6" ht="14.25" customHeight="1">
      <c r="B15" s="21" t="s">
        <v>68</v>
      </c>
      <c r="C15" s="18" t="s">
        <v>127</v>
      </c>
      <c r="D15" s="25">
        <v>30</v>
      </c>
      <c r="E15" s="17" t="s">
        <v>276</v>
      </c>
      <c r="F15" s="17" t="s">
        <v>275</v>
      </c>
    </row>
    <row r="16" spans="2:8" ht="14.25" customHeight="1" thickBot="1">
      <c r="B16" s="22" t="s">
        <v>69</v>
      </c>
      <c r="C16" s="12" t="s">
        <v>42</v>
      </c>
      <c r="D16" s="11">
        <v>34</v>
      </c>
      <c r="E16" s="19" t="s">
        <v>77</v>
      </c>
      <c r="F16" s="19" t="s">
        <v>45</v>
      </c>
      <c r="H16" s="201">
        <f>SUM(D10:D16)</f>
        <v>230</v>
      </c>
    </row>
    <row r="17" spans="2:6" ht="14.25" customHeight="1" thickBot="1">
      <c r="B17" s="3"/>
      <c r="C17" s="14"/>
      <c r="D17" s="14"/>
      <c r="E17" s="20"/>
      <c r="F17" s="20"/>
    </row>
    <row r="18" spans="2:6" ht="14.25" customHeight="1">
      <c r="B18" s="23" t="s">
        <v>70</v>
      </c>
      <c r="C18" s="16" t="s">
        <v>46</v>
      </c>
      <c r="D18" s="24">
        <v>32</v>
      </c>
      <c r="E18" s="15" t="s">
        <v>119</v>
      </c>
      <c r="F18" s="15" t="s">
        <v>145</v>
      </c>
    </row>
    <row r="19" spans="2:6" ht="14.25" customHeight="1">
      <c r="B19" s="21" t="s">
        <v>71</v>
      </c>
      <c r="C19" s="18" t="s">
        <v>130</v>
      </c>
      <c r="D19" s="25">
        <v>35</v>
      </c>
      <c r="E19" s="17" t="s">
        <v>119</v>
      </c>
      <c r="F19" s="17" t="s">
        <v>116</v>
      </c>
    </row>
    <row r="20" spans="2:6" ht="14.25" customHeight="1">
      <c r="B20" s="21" t="s">
        <v>72</v>
      </c>
      <c r="C20" s="18" t="s">
        <v>131</v>
      </c>
      <c r="D20" s="25">
        <v>31</v>
      </c>
      <c r="E20" s="17" t="s">
        <v>273</v>
      </c>
      <c r="F20" s="17" t="s">
        <v>268</v>
      </c>
    </row>
    <row r="21" spans="2:6" ht="14.25" customHeight="1">
      <c r="B21" s="21" t="s">
        <v>73</v>
      </c>
      <c r="C21" s="18" t="s">
        <v>43</v>
      </c>
      <c r="D21" s="25">
        <v>33</v>
      </c>
      <c r="E21" s="17" t="s">
        <v>123</v>
      </c>
      <c r="F21" s="17" t="s">
        <v>277</v>
      </c>
    </row>
    <row r="22" spans="2:6" ht="14.25" customHeight="1">
      <c r="B22" s="21" t="s">
        <v>74</v>
      </c>
      <c r="C22" s="18" t="s">
        <v>134</v>
      </c>
      <c r="D22" s="25">
        <v>32</v>
      </c>
      <c r="E22" s="17" t="s">
        <v>29</v>
      </c>
      <c r="F22" s="17" t="s">
        <v>54</v>
      </c>
    </row>
    <row r="23" spans="2:6" ht="14.25" customHeight="1">
      <c r="B23" s="21" t="s">
        <v>75</v>
      </c>
      <c r="C23" s="18" t="s">
        <v>135</v>
      </c>
      <c r="D23" s="25">
        <v>32</v>
      </c>
      <c r="E23" s="17" t="s">
        <v>276</v>
      </c>
      <c r="F23" s="17" t="s">
        <v>269</v>
      </c>
    </row>
    <row r="24" spans="2:8" ht="14.25" customHeight="1" thickBot="1">
      <c r="B24" s="22" t="s">
        <v>76</v>
      </c>
      <c r="C24" s="12" t="s">
        <v>44</v>
      </c>
      <c r="D24" s="11">
        <v>31</v>
      </c>
      <c r="E24" s="19" t="s">
        <v>77</v>
      </c>
      <c r="F24" s="19" t="s">
        <v>270</v>
      </c>
      <c r="H24" s="201">
        <f>SUM(D18:D24)</f>
        <v>226</v>
      </c>
    </row>
    <row r="25" spans="2:6" ht="14.25" customHeight="1" thickBot="1">
      <c r="B25" s="3"/>
      <c r="C25" s="14"/>
      <c r="D25" s="14"/>
      <c r="E25" s="20"/>
      <c r="F25" s="20"/>
    </row>
    <row r="26" spans="2:6" ht="14.25" customHeight="1">
      <c r="B26" s="23" t="s">
        <v>78</v>
      </c>
      <c r="C26" s="16" t="s">
        <v>58</v>
      </c>
      <c r="D26" s="24">
        <v>32</v>
      </c>
      <c r="E26" s="15" t="s">
        <v>119</v>
      </c>
      <c r="F26" s="15" t="s">
        <v>120</v>
      </c>
    </row>
    <row r="27" spans="2:6" ht="14.25" customHeight="1">
      <c r="B27" s="21" t="s">
        <v>79</v>
      </c>
      <c r="C27" s="18" t="s">
        <v>137</v>
      </c>
      <c r="D27" s="25">
        <v>34</v>
      </c>
      <c r="E27" s="17" t="s">
        <v>119</v>
      </c>
      <c r="F27" s="17" t="s">
        <v>121</v>
      </c>
    </row>
    <row r="28" spans="2:6" ht="14.25" customHeight="1">
      <c r="B28" s="21" t="s">
        <v>80</v>
      </c>
      <c r="C28" s="18" t="s">
        <v>139</v>
      </c>
      <c r="D28" s="25">
        <v>29</v>
      </c>
      <c r="E28" s="17" t="s">
        <v>122</v>
      </c>
      <c r="F28" s="17" t="s">
        <v>149</v>
      </c>
    </row>
    <row r="29" spans="2:6" ht="14.25" customHeight="1">
      <c r="B29" s="21" t="s">
        <v>81</v>
      </c>
      <c r="C29" s="18" t="s">
        <v>48</v>
      </c>
      <c r="D29" s="25">
        <v>30</v>
      </c>
      <c r="E29" s="17" t="s">
        <v>123</v>
      </c>
      <c r="F29" s="17" t="s">
        <v>124</v>
      </c>
    </row>
    <row r="30" spans="2:6" ht="14.25" customHeight="1">
      <c r="B30" s="21" t="s">
        <v>82</v>
      </c>
      <c r="C30" s="18" t="s">
        <v>141</v>
      </c>
      <c r="D30" s="25">
        <v>33</v>
      </c>
      <c r="E30" s="17" t="s">
        <v>278</v>
      </c>
      <c r="F30" s="17" t="s">
        <v>60</v>
      </c>
    </row>
    <row r="31" spans="2:6" ht="14.25" customHeight="1">
      <c r="B31" s="21" t="s">
        <v>83</v>
      </c>
      <c r="C31" s="18" t="s">
        <v>142</v>
      </c>
      <c r="D31" s="25">
        <v>32</v>
      </c>
      <c r="E31" s="17" t="s">
        <v>279</v>
      </c>
      <c r="F31" s="17" t="s">
        <v>126</v>
      </c>
    </row>
    <row r="32" spans="2:8" ht="14.25" customHeight="1" thickBot="1">
      <c r="B32" s="22" t="s">
        <v>84</v>
      </c>
      <c r="C32" s="12" t="s">
        <v>49</v>
      </c>
      <c r="D32" s="11">
        <v>32</v>
      </c>
      <c r="E32" s="19" t="s">
        <v>77</v>
      </c>
      <c r="F32" s="19" t="s">
        <v>128</v>
      </c>
      <c r="H32" s="201">
        <f>SUM(D26:D32)</f>
        <v>222</v>
      </c>
    </row>
    <row r="33" spans="2:6" ht="14.25" customHeight="1" thickBot="1">
      <c r="B33" s="3"/>
      <c r="C33" s="14"/>
      <c r="D33" s="14"/>
      <c r="E33" s="20"/>
      <c r="F33" s="20"/>
    </row>
    <row r="34" spans="2:6" ht="14.25" customHeight="1">
      <c r="B34" s="23" t="s">
        <v>85</v>
      </c>
      <c r="C34" s="16" t="s">
        <v>50</v>
      </c>
      <c r="D34" s="24">
        <v>35</v>
      </c>
      <c r="E34" s="15" t="s">
        <v>119</v>
      </c>
      <c r="F34" s="15" t="s">
        <v>36</v>
      </c>
    </row>
    <row r="35" spans="2:6" ht="14.25" customHeight="1">
      <c r="B35" s="21" t="s">
        <v>86</v>
      </c>
      <c r="C35" s="18" t="s">
        <v>51</v>
      </c>
      <c r="D35" s="25">
        <v>31</v>
      </c>
      <c r="E35" s="17" t="s">
        <v>119</v>
      </c>
      <c r="F35" s="17" t="s">
        <v>129</v>
      </c>
    </row>
    <row r="36" spans="2:6" ht="14.25" customHeight="1">
      <c r="B36" s="21" t="s">
        <v>87</v>
      </c>
      <c r="C36" s="18" t="s">
        <v>144</v>
      </c>
      <c r="D36" s="25">
        <v>26</v>
      </c>
      <c r="E36" s="17" t="s">
        <v>122</v>
      </c>
      <c r="F36" s="17" t="s">
        <v>47</v>
      </c>
    </row>
    <row r="37" spans="2:6" ht="14.25" customHeight="1">
      <c r="B37" s="21" t="s">
        <v>88</v>
      </c>
      <c r="C37" s="18" t="s">
        <v>52</v>
      </c>
      <c r="D37" s="25">
        <v>30</v>
      </c>
      <c r="E37" s="17" t="s">
        <v>123</v>
      </c>
      <c r="F37" s="17" t="s">
        <v>132</v>
      </c>
    </row>
    <row r="38" spans="2:6" ht="14.25" customHeight="1">
      <c r="B38" s="21" t="s">
        <v>89</v>
      </c>
      <c r="C38" s="18" t="s">
        <v>146</v>
      </c>
      <c r="D38" s="25">
        <v>32</v>
      </c>
      <c r="E38" s="17" t="s">
        <v>29</v>
      </c>
      <c r="F38" s="17" t="s">
        <v>133</v>
      </c>
    </row>
    <row r="39" spans="2:6" ht="14.25" customHeight="1">
      <c r="B39" s="21" t="s">
        <v>90</v>
      </c>
      <c r="C39" s="18" t="s">
        <v>148</v>
      </c>
      <c r="D39" s="25">
        <v>32</v>
      </c>
      <c r="E39" s="17" t="s">
        <v>279</v>
      </c>
      <c r="F39" s="17" t="s">
        <v>154</v>
      </c>
    </row>
    <row r="40" spans="2:9" ht="14.25" customHeight="1" thickBot="1">
      <c r="B40" s="22" t="s">
        <v>91</v>
      </c>
      <c r="C40" s="12" t="s">
        <v>53</v>
      </c>
      <c r="D40" s="11">
        <v>33</v>
      </c>
      <c r="E40" s="19" t="s">
        <v>77</v>
      </c>
      <c r="F40" s="19" t="s">
        <v>136</v>
      </c>
      <c r="H40" s="201">
        <f>SUM(D34:D40)</f>
        <v>219</v>
      </c>
      <c r="I40" s="203">
        <f>SUM(H5:H40)</f>
        <v>1016</v>
      </c>
    </row>
    <row r="41" spans="2:6" ht="14.25" customHeight="1" thickBot="1">
      <c r="B41" s="3"/>
      <c r="C41" s="14"/>
      <c r="D41" s="14"/>
      <c r="E41" s="20"/>
      <c r="F41" s="20"/>
    </row>
    <row r="42" spans="2:6" ht="14.25" customHeight="1">
      <c r="B42" s="23" t="s">
        <v>92</v>
      </c>
      <c r="C42" s="24" t="s">
        <v>150</v>
      </c>
      <c r="D42" s="24">
        <v>19</v>
      </c>
      <c r="E42" s="15" t="s">
        <v>29</v>
      </c>
      <c r="F42" s="15" t="s">
        <v>57</v>
      </c>
    </row>
    <row r="43" spans="2:6" ht="14.25" customHeight="1">
      <c r="B43" s="21" t="s">
        <v>93</v>
      </c>
      <c r="C43" s="25" t="s">
        <v>151</v>
      </c>
      <c r="D43" s="25">
        <v>24</v>
      </c>
      <c r="E43" s="17" t="s">
        <v>280</v>
      </c>
      <c r="F43" s="17" t="s">
        <v>59</v>
      </c>
    </row>
    <row r="44" spans="2:6" ht="14.25" customHeight="1">
      <c r="B44" s="21" t="s">
        <v>94</v>
      </c>
      <c r="C44" s="25" t="s">
        <v>55</v>
      </c>
      <c r="D44" s="25">
        <v>21</v>
      </c>
      <c r="E44" s="17" t="s">
        <v>152</v>
      </c>
      <c r="F44" s="17" t="s">
        <v>143</v>
      </c>
    </row>
    <row r="45" spans="2:8" ht="14.25" customHeight="1" thickBot="1">
      <c r="B45" s="22" t="s">
        <v>95</v>
      </c>
      <c r="C45" s="11" t="s">
        <v>56</v>
      </c>
      <c r="D45" s="11">
        <v>25</v>
      </c>
      <c r="E45" s="19" t="s">
        <v>281</v>
      </c>
      <c r="F45" s="19" t="s">
        <v>271</v>
      </c>
      <c r="H45" s="201">
        <f>SUM(D42:D45)</f>
        <v>89</v>
      </c>
    </row>
    <row r="46" spans="2:6" ht="14.25" customHeight="1">
      <c r="B46" s="3"/>
      <c r="C46" s="20"/>
      <c r="D46" s="20"/>
      <c r="E46" s="20"/>
      <c r="F46" s="20"/>
    </row>
    <row r="47" ht="18.75" customHeight="1">
      <c r="H47" s="202">
        <f>SUM(H5:H45)</f>
        <v>1105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00390625" style="0" customWidth="1"/>
    <col min="2" max="2" width="36.7109375" style="0" bestFit="1" customWidth="1"/>
    <col min="3" max="13" width="9.7109375" style="3" customWidth="1"/>
  </cols>
  <sheetData>
    <row r="1" spans="1:13" ht="12.75">
      <c r="A1" s="278" t="s">
        <v>210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ht="13.5" thickBot="1"/>
    <row r="3" spans="3:13" ht="13.5" thickBot="1">
      <c r="C3" s="62" t="s">
        <v>205</v>
      </c>
      <c r="D3" s="63" t="s">
        <v>199</v>
      </c>
      <c r="E3" s="63" t="s">
        <v>200</v>
      </c>
      <c r="F3" s="63" t="s">
        <v>201</v>
      </c>
      <c r="G3" s="63" t="s">
        <v>202</v>
      </c>
      <c r="H3" s="63" t="s">
        <v>204</v>
      </c>
      <c r="I3" s="63" t="s">
        <v>206</v>
      </c>
      <c r="J3" s="63" t="s">
        <v>207</v>
      </c>
      <c r="K3" s="63" t="s">
        <v>170</v>
      </c>
      <c r="L3" s="63" t="s">
        <v>208</v>
      </c>
      <c r="M3" s="64" t="s">
        <v>209</v>
      </c>
    </row>
    <row r="4" spans="2:13" ht="12.75">
      <c r="B4" s="6" t="s">
        <v>20</v>
      </c>
      <c r="C4" s="68">
        <v>937</v>
      </c>
      <c r="D4" s="69">
        <v>936</v>
      </c>
      <c r="E4" s="69">
        <v>955</v>
      </c>
      <c r="F4" s="69">
        <v>966</v>
      </c>
      <c r="G4" s="69">
        <v>965</v>
      </c>
      <c r="H4" s="69">
        <v>990</v>
      </c>
      <c r="I4" s="69">
        <v>987</v>
      </c>
      <c r="J4" s="69">
        <v>983</v>
      </c>
      <c r="K4" s="69">
        <v>997</v>
      </c>
      <c r="L4" s="69">
        <v>1019</v>
      </c>
      <c r="M4" s="70">
        <v>1013</v>
      </c>
    </row>
    <row r="5" spans="2:13" ht="12.75">
      <c r="B5" s="7" t="s">
        <v>21</v>
      </c>
      <c r="C5" s="21">
        <v>937</v>
      </c>
      <c r="D5" s="65">
        <v>937</v>
      </c>
      <c r="E5" s="65">
        <v>952</v>
      </c>
      <c r="F5" s="65">
        <v>970</v>
      </c>
      <c r="G5" s="65">
        <v>965</v>
      </c>
      <c r="H5" s="65">
        <v>996</v>
      </c>
      <c r="I5" s="65">
        <v>989</v>
      </c>
      <c r="J5" s="65">
        <v>979</v>
      </c>
      <c r="K5" s="65">
        <v>990</v>
      </c>
      <c r="L5" s="65">
        <v>1006</v>
      </c>
      <c r="M5" s="66"/>
    </row>
    <row r="6" spans="2:13" ht="12.75">
      <c r="B6" s="7" t="s">
        <v>22</v>
      </c>
      <c r="C6" s="21">
        <v>9</v>
      </c>
      <c r="D6" s="65">
        <v>11</v>
      </c>
      <c r="E6" s="65">
        <v>12</v>
      </c>
      <c r="F6" s="65">
        <v>8</v>
      </c>
      <c r="G6" s="65">
        <v>9</v>
      </c>
      <c r="H6" s="65">
        <v>6</v>
      </c>
      <c r="I6" s="65">
        <v>7</v>
      </c>
      <c r="J6" s="65">
        <v>11</v>
      </c>
      <c r="K6" s="65">
        <v>7</v>
      </c>
      <c r="L6" s="65">
        <v>19</v>
      </c>
      <c r="M6" s="66"/>
    </row>
    <row r="7" spans="2:13" ht="12.75">
      <c r="B7" s="7" t="s">
        <v>23</v>
      </c>
      <c r="C7" s="21">
        <v>9</v>
      </c>
      <c r="D7" s="65">
        <v>12</v>
      </c>
      <c r="E7" s="65">
        <v>9</v>
      </c>
      <c r="F7" s="65">
        <v>12</v>
      </c>
      <c r="G7" s="65">
        <v>9</v>
      </c>
      <c r="H7" s="65">
        <v>12</v>
      </c>
      <c r="I7" s="65">
        <v>9</v>
      </c>
      <c r="J7" s="65">
        <v>7</v>
      </c>
      <c r="K7" s="65">
        <v>0</v>
      </c>
      <c r="L7" s="65">
        <v>6</v>
      </c>
      <c r="M7" s="66"/>
    </row>
    <row r="8" spans="2:13" ht="12.75">
      <c r="B8" s="7" t="s">
        <v>24</v>
      </c>
      <c r="C8" s="21">
        <v>12</v>
      </c>
      <c r="D8" s="65">
        <v>16</v>
      </c>
      <c r="E8" s="65">
        <v>13</v>
      </c>
      <c r="F8" s="65">
        <v>11</v>
      </c>
      <c r="G8" s="65">
        <v>9</v>
      </c>
      <c r="H8" s="65">
        <v>17</v>
      </c>
      <c r="I8" s="65">
        <v>13</v>
      </c>
      <c r="J8" s="65">
        <v>12</v>
      </c>
      <c r="K8" s="65">
        <v>6</v>
      </c>
      <c r="L8" s="65">
        <v>14</v>
      </c>
      <c r="M8" s="66"/>
    </row>
    <row r="9" spans="2:13" ht="13.5" thickBot="1">
      <c r="B9" s="67" t="s">
        <v>25</v>
      </c>
      <c r="C9" s="22">
        <v>3</v>
      </c>
      <c r="D9" s="4">
        <v>4</v>
      </c>
      <c r="E9" s="4">
        <v>2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5"/>
    </row>
    <row r="11" ht="12.75">
      <c r="B11" s="61" t="s">
        <v>211</v>
      </c>
    </row>
    <row r="12" spans="2:13" s="39" customFormat="1" ht="39" customHeight="1">
      <c r="B12" s="277" t="s">
        <v>212</v>
      </c>
      <c r="C12" s="277"/>
      <c r="D12" s="277"/>
      <c r="E12" s="277"/>
      <c r="F12" s="277"/>
      <c r="G12" s="277"/>
      <c r="H12" s="277"/>
      <c r="I12" s="277"/>
      <c r="J12" s="277"/>
      <c r="K12" s="71"/>
      <c r="L12" s="71"/>
      <c r="M12" s="71"/>
    </row>
  </sheetData>
  <sheetProtection/>
  <mergeCells count="2">
    <mergeCell ref="B12:J12"/>
    <mergeCell ref="A1:M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5"/>
  <sheetViews>
    <sheetView zoomScalePageLayoutView="0" workbookViewId="0" topLeftCell="A13">
      <selection activeCell="A1" sqref="A1"/>
    </sheetView>
  </sheetViews>
  <sheetFormatPr defaultColWidth="8.8515625" defaultRowHeight="12.75"/>
  <cols>
    <col min="1" max="1" width="4.8515625" style="39" customWidth="1"/>
    <col min="2" max="2" width="25.28125" style="39" bestFit="1" customWidth="1"/>
    <col min="3" max="3" width="9.57421875" style="40" customWidth="1"/>
    <col min="4" max="4" width="10.57421875" style="99" customWidth="1"/>
    <col min="5" max="5" width="9.57421875" style="72" customWidth="1"/>
    <col min="6" max="6" width="10.140625" style="99" customWidth="1"/>
    <col min="7" max="7" width="9.57421875" style="71" customWidth="1"/>
    <col min="8" max="8" width="9.57421875" style="99" customWidth="1"/>
    <col min="9" max="9" width="9.57421875" style="72" customWidth="1"/>
    <col min="10" max="10" width="10.28125" style="40" customWidth="1"/>
    <col min="11" max="11" width="8.8515625" style="39" customWidth="1"/>
    <col min="12" max="12" width="3.7109375" style="39" customWidth="1"/>
    <col min="13" max="13" width="23.00390625" style="39" bestFit="1" customWidth="1"/>
    <col min="14" max="22" width="8.8515625" style="39" customWidth="1"/>
    <col min="23" max="23" width="3.57421875" style="39" bestFit="1" customWidth="1"/>
    <col min="24" max="24" width="23.00390625" style="39" bestFit="1" customWidth="1"/>
    <col min="25" max="33" width="8.8515625" style="39" customWidth="1"/>
    <col min="34" max="34" width="3.57421875" style="39" bestFit="1" customWidth="1"/>
    <col min="35" max="35" width="23.00390625" style="39" bestFit="1" customWidth="1"/>
    <col min="36" max="44" width="8.8515625" style="39" customWidth="1"/>
    <col min="45" max="45" width="3.57421875" style="39" bestFit="1" customWidth="1"/>
    <col min="46" max="46" width="29.140625" style="39" bestFit="1" customWidth="1"/>
    <col min="47" max="55" width="8.8515625" style="39" customWidth="1"/>
    <col min="56" max="56" width="29.140625" style="39" bestFit="1" customWidth="1"/>
    <col min="57" max="16384" width="8.8515625" style="39" customWidth="1"/>
  </cols>
  <sheetData>
    <row r="1" spans="2:64" ht="21">
      <c r="B1" s="292" t="s">
        <v>213</v>
      </c>
      <c r="C1" s="292"/>
      <c r="D1" s="292"/>
      <c r="E1" s="292"/>
      <c r="F1" s="292"/>
      <c r="G1" s="292"/>
      <c r="H1" s="292"/>
      <c r="I1" s="292"/>
      <c r="J1" s="292"/>
      <c r="M1" s="292" t="s">
        <v>227</v>
      </c>
      <c r="N1" s="292"/>
      <c r="O1" s="292"/>
      <c r="P1" s="292"/>
      <c r="Q1" s="292"/>
      <c r="R1" s="292"/>
      <c r="S1" s="292"/>
      <c r="T1" s="292"/>
      <c r="U1" s="292"/>
      <c r="X1" s="292" t="s">
        <v>233</v>
      </c>
      <c r="Y1" s="292"/>
      <c r="Z1" s="292"/>
      <c r="AA1" s="292"/>
      <c r="AB1" s="292"/>
      <c r="AC1" s="292"/>
      <c r="AD1" s="292"/>
      <c r="AE1" s="292"/>
      <c r="AF1" s="292"/>
      <c r="AI1" s="236" t="s">
        <v>237</v>
      </c>
      <c r="AJ1" s="236"/>
      <c r="AK1" s="236"/>
      <c r="AL1" s="236"/>
      <c r="AM1" s="236"/>
      <c r="AN1" s="236"/>
      <c r="AO1" s="236"/>
      <c r="AP1" s="236"/>
      <c r="AQ1" s="236"/>
      <c r="AT1" s="292" t="s">
        <v>240</v>
      </c>
      <c r="AU1" s="292"/>
      <c r="AV1" s="292"/>
      <c r="AW1" s="292"/>
      <c r="AX1" s="292"/>
      <c r="AY1" s="292"/>
      <c r="AZ1" s="292"/>
      <c r="BA1" s="292"/>
      <c r="BB1" s="292"/>
      <c r="BD1" s="292" t="s">
        <v>305</v>
      </c>
      <c r="BE1" s="292"/>
      <c r="BF1" s="292"/>
      <c r="BG1" s="292"/>
      <c r="BH1" s="292"/>
      <c r="BI1" s="292"/>
      <c r="BJ1" s="292"/>
      <c r="BK1" s="292"/>
      <c r="BL1" s="292"/>
    </row>
    <row r="2" spans="2:64" ht="18.75">
      <c r="B2" s="279" t="s">
        <v>214</v>
      </c>
      <c r="C2" s="279"/>
      <c r="D2" s="279"/>
      <c r="E2" s="279"/>
      <c r="F2" s="279"/>
      <c r="G2" s="279"/>
      <c r="H2" s="279"/>
      <c r="I2" s="279"/>
      <c r="J2" s="279"/>
      <c r="M2" s="279" t="s">
        <v>214</v>
      </c>
      <c r="N2" s="279"/>
      <c r="O2" s="279"/>
      <c r="P2" s="279"/>
      <c r="Q2" s="279"/>
      <c r="R2" s="279"/>
      <c r="S2" s="279"/>
      <c r="T2" s="279"/>
      <c r="U2" s="279"/>
      <c r="X2" s="279" t="s">
        <v>214</v>
      </c>
      <c r="Y2" s="279"/>
      <c r="Z2" s="279"/>
      <c r="AA2" s="279"/>
      <c r="AB2" s="279"/>
      <c r="AC2" s="279"/>
      <c r="AD2" s="279"/>
      <c r="AE2" s="279"/>
      <c r="AF2" s="279"/>
      <c r="AI2" s="279" t="s">
        <v>214</v>
      </c>
      <c r="AJ2" s="279"/>
      <c r="AK2" s="279"/>
      <c r="AL2" s="279"/>
      <c r="AM2" s="279"/>
      <c r="AN2" s="279"/>
      <c r="AO2" s="279"/>
      <c r="AP2" s="279"/>
      <c r="AQ2" s="279"/>
      <c r="AT2" s="279" t="s">
        <v>214</v>
      </c>
      <c r="AU2" s="279"/>
      <c r="AV2" s="279"/>
      <c r="AW2" s="279"/>
      <c r="AX2" s="279"/>
      <c r="AY2" s="279"/>
      <c r="AZ2" s="279"/>
      <c r="BA2" s="279"/>
      <c r="BB2" s="279"/>
      <c r="BD2" s="279" t="s">
        <v>214</v>
      </c>
      <c r="BE2" s="279"/>
      <c r="BF2" s="279"/>
      <c r="BG2" s="279"/>
      <c r="BH2" s="279"/>
      <c r="BI2" s="279"/>
      <c r="BJ2" s="279"/>
      <c r="BK2" s="279"/>
      <c r="BL2" s="279"/>
    </row>
    <row r="3" spans="14:64" ht="8.25" customHeight="1" thickBot="1">
      <c r="N3" s="40"/>
      <c r="O3" s="99"/>
      <c r="P3" s="72"/>
      <c r="Q3" s="99"/>
      <c r="R3" s="71"/>
      <c r="S3" s="99"/>
      <c r="T3" s="72"/>
      <c r="U3" s="40"/>
      <c r="Y3" s="40"/>
      <c r="Z3" s="99"/>
      <c r="AA3" s="72"/>
      <c r="AB3" s="99"/>
      <c r="AC3" s="71"/>
      <c r="AD3" s="99"/>
      <c r="AE3" s="72"/>
      <c r="AF3" s="40"/>
      <c r="AJ3" s="40"/>
      <c r="AK3" s="99"/>
      <c r="AL3" s="72"/>
      <c r="AM3" s="99"/>
      <c r="AN3" s="71"/>
      <c r="AO3" s="99"/>
      <c r="AP3" s="72"/>
      <c r="AQ3" s="40"/>
      <c r="AU3" s="40"/>
      <c r="AV3" s="99"/>
      <c r="AW3" s="72"/>
      <c r="AX3" s="99"/>
      <c r="AY3" s="71"/>
      <c r="AZ3" s="99"/>
      <c r="BA3" s="72"/>
      <c r="BB3" s="40"/>
      <c r="BE3" s="40"/>
      <c r="BF3" s="99"/>
      <c r="BG3" s="72"/>
      <c r="BH3" s="99"/>
      <c r="BI3" s="71"/>
      <c r="BJ3" s="99"/>
      <c r="BK3" s="72"/>
      <c r="BL3" s="40"/>
    </row>
    <row r="4" spans="3:64" ht="15.75" thickBot="1">
      <c r="C4" s="293" t="s">
        <v>215</v>
      </c>
      <c r="D4" s="294"/>
      <c r="E4" s="294"/>
      <c r="F4" s="295"/>
      <c r="G4" s="293" t="s">
        <v>216</v>
      </c>
      <c r="H4" s="294"/>
      <c r="I4" s="294"/>
      <c r="J4" s="296"/>
      <c r="N4" s="293" t="s">
        <v>215</v>
      </c>
      <c r="O4" s="294"/>
      <c r="P4" s="294"/>
      <c r="Q4" s="295"/>
      <c r="R4" s="293" t="s">
        <v>216</v>
      </c>
      <c r="S4" s="294"/>
      <c r="T4" s="294"/>
      <c r="U4" s="296"/>
      <c r="Y4" s="293" t="s">
        <v>215</v>
      </c>
      <c r="Z4" s="294"/>
      <c r="AA4" s="294"/>
      <c r="AB4" s="295"/>
      <c r="AC4" s="293" t="s">
        <v>216</v>
      </c>
      <c r="AD4" s="294"/>
      <c r="AE4" s="294"/>
      <c r="AF4" s="296"/>
      <c r="AJ4" s="293" t="s">
        <v>215</v>
      </c>
      <c r="AK4" s="294"/>
      <c r="AL4" s="294"/>
      <c r="AM4" s="295"/>
      <c r="AN4" s="293" t="s">
        <v>216</v>
      </c>
      <c r="AO4" s="294"/>
      <c r="AP4" s="294"/>
      <c r="AQ4" s="296"/>
      <c r="AU4" s="293" t="s">
        <v>215</v>
      </c>
      <c r="AV4" s="294"/>
      <c r="AW4" s="294"/>
      <c r="AX4" s="295"/>
      <c r="AY4" s="293" t="s">
        <v>216</v>
      </c>
      <c r="AZ4" s="294"/>
      <c r="BA4" s="294"/>
      <c r="BB4" s="296"/>
      <c r="BE4" s="293" t="s">
        <v>215</v>
      </c>
      <c r="BF4" s="294"/>
      <c r="BG4" s="294"/>
      <c r="BH4" s="295"/>
      <c r="BI4" s="293" t="s">
        <v>216</v>
      </c>
      <c r="BJ4" s="294"/>
      <c r="BK4" s="294"/>
      <c r="BL4" s="296"/>
    </row>
    <row r="5" spans="3:64" ht="15">
      <c r="C5" s="280" t="s">
        <v>217</v>
      </c>
      <c r="D5" s="297" t="s">
        <v>218</v>
      </c>
      <c r="E5" s="280" t="s">
        <v>219</v>
      </c>
      <c r="F5" s="283"/>
      <c r="G5" s="280" t="s">
        <v>217</v>
      </c>
      <c r="H5" s="297" t="s">
        <v>218</v>
      </c>
      <c r="I5" s="280" t="s">
        <v>219</v>
      </c>
      <c r="J5" s="283"/>
      <c r="N5" s="280" t="s">
        <v>217</v>
      </c>
      <c r="O5" s="297" t="s">
        <v>218</v>
      </c>
      <c r="P5" s="280" t="s">
        <v>219</v>
      </c>
      <c r="Q5" s="283"/>
      <c r="R5" s="280" t="s">
        <v>217</v>
      </c>
      <c r="S5" s="297" t="s">
        <v>218</v>
      </c>
      <c r="T5" s="280" t="s">
        <v>219</v>
      </c>
      <c r="U5" s="283"/>
      <c r="Y5" s="280" t="s">
        <v>217</v>
      </c>
      <c r="Z5" s="297" t="s">
        <v>218</v>
      </c>
      <c r="AA5" s="280" t="s">
        <v>219</v>
      </c>
      <c r="AB5" s="283"/>
      <c r="AC5" s="280" t="s">
        <v>217</v>
      </c>
      <c r="AD5" s="297" t="s">
        <v>218</v>
      </c>
      <c r="AE5" s="280" t="s">
        <v>219</v>
      </c>
      <c r="AF5" s="283"/>
      <c r="AJ5" s="280" t="s">
        <v>217</v>
      </c>
      <c r="AK5" s="297" t="s">
        <v>218</v>
      </c>
      <c r="AL5" s="280" t="s">
        <v>219</v>
      </c>
      <c r="AM5" s="283"/>
      <c r="AN5" s="280" t="s">
        <v>217</v>
      </c>
      <c r="AO5" s="297" t="s">
        <v>218</v>
      </c>
      <c r="AP5" s="280" t="s">
        <v>219</v>
      </c>
      <c r="AQ5" s="283"/>
      <c r="AU5" s="280" t="s">
        <v>217</v>
      </c>
      <c r="AV5" s="297" t="s">
        <v>218</v>
      </c>
      <c r="AW5" s="299" t="s">
        <v>219</v>
      </c>
      <c r="AX5" s="283"/>
      <c r="AY5" s="280" t="s">
        <v>217</v>
      </c>
      <c r="AZ5" s="297" t="s">
        <v>218</v>
      </c>
      <c r="BA5" s="280" t="s">
        <v>219</v>
      </c>
      <c r="BB5" s="283"/>
      <c r="BE5" s="280" t="s">
        <v>217</v>
      </c>
      <c r="BF5" s="297" t="s">
        <v>218</v>
      </c>
      <c r="BG5" s="299" t="s">
        <v>219</v>
      </c>
      <c r="BH5" s="283"/>
      <c r="BI5" s="280" t="s">
        <v>217</v>
      </c>
      <c r="BJ5" s="297" t="s">
        <v>218</v>
      </c>
      <c r="BK5" s="280" t="s">
        <v>219</v>
      </c>
      <c r="BL5" s="283"/>
    </row>
    <row r="6" spans="3:64" ht="15.75" thickBot="1">
      <c r="C6" s="285"/>
      <c r="D6" s="298"/>
      <c r="E6" s="80" t="s">
        <v>220</v>
      </c>
      <c r="F6" s="81" t="s">
        <v>96</v>
      </c>
      <c r="G6" s="285"/>
      <c r="H6" s="298"/>
      <c r="I6" s="80" t="s">
        <v>220</v>
      </c>
      <c r="J6" s="81" t="s">
        <v>96</v>
      </c>
      <c r="N6" s="285"/>
      <c r="O6" s="298"/>
      <c r="P6" s="80" t="s">
        <v>220</v>
      </c>
      <c r="Q6" s="81" t="s">
        <v>96</v>
      </c>
      <c r="R6" s="285"/>
      <c r="S6" s="298"/>
      <c r="T6" s="80" t="s">
        <v>220</v>
      </c>
      <c r="U6" s="81" t="s">
        <v>96</v>
      </c>
      <c r="Y6" s="301"/>
      <c r="Z6" s="302"/>
      <c r="AA6" s="115" t="s">
        <v>220</v>
      </c>
      <c r="AB6" s="116" t="s">
        <v>96</v>
      </c>
      <c r="AC6" s="301"/>
      <c r="AD6" s="302"/>
      <c r="AE6" s="115" t="s">
        <v>220</v>
      </c>
      <c r="AF6" s="116" t="s">
        <v>96</v>
      </c>
      <c r="AJ6" s="301"/>
      <c r="AK6" s="302"/>
      <c r="AL6" s="115" t="s">
        <v>220</v>
      </c>
      <c r="AM6" s="116" t="s">
        <v>96</v>
      </c>
      <c r="AN6" s="301"/>
      <c r="AO6" s="302"/>
      <c r="AP6" s="115" t="s">
        <v>220</v>
      </c>
      <c r="AQ6" s="116" t="s">
        <v>96</v>
      </c>
      <c r="AU6" s="285"/>
      <c r="AV6" s="298"/>
      <c r="AW6" s="138" t="s">
        <v>220</v>
      </c>
      <c r="AX6" s="81" t="s">
        <v>96</v>
      </c>
      <c r="AY6" s="285"/>
      <c r="AZ6" s="298"/>
      <c r="BA6" s="80" t="s">
        <v>220</v>
      </c>
      <c r="BB6" s="81" t="s">
        <v>96</v>
      </c>
      <c r="BE6" s="285"/>
      <c r="BF6" s="298"/>
      <c r="BG6" s="138" t="s">
        <v>220</v>
      </c>
      <c r="BH6" s="156" t="s">
        <v>96</v>
      </c>
      <c r="BI6" s="285"/>
      <c r="BJ6" s="298"/>
      <c r="BK6" s="80" t="s">
        <v>220</v>
      </c>
      <c r="BL6" s="156" t="s">
        <v>96</v>
      </c>
    </row>
    <row r="7" spans="1:64" ht="12.75">
      <c r="A7" s="39" t="s">
        <v>17</v>
      </c>
      <c r="B7" s="101" t="s">
        <v>221</v>
      </c>
      <c r="C7" s="117">
        <v>19</v>
      </c>
      <c r="D7" s="118">
        <v>4.89</v>
      </c>
      <c r="E7" s="73">
        <v>94.63</v>
      </c>
      <c r="F7" s="119">
        <v>77.64</v>
      </c>
      <c r="G7" s="130"/>
      <c r="H7" s="103"/>
      <c r="I7" s="74"/>
      <c r="J7" s="131"/>
      <c r="L7" s="39" t="s">
        <v>17</v>
      </c>
      <c r="M7" s="82" t="s">
        <v>3</v>
      </c>
      <c r="N7" s="83">
        <v>185</v>
      </c>
      <c r="O7" s="84">
        <v>4.59</v>
      </c>
      <c r="P7" s="75">
        <v>82.14</v>
      </c>
      <c r="Q7" s="122">
        <v>65.53</v>
      </c>
      <c r="R7" s="85">
        <v>73</v>
      </c>
      <c r="S7" s="84">
        <v>4.98</v>
      </c>
      <c r="T7" s="75">
        <v>78.44</v>
      </c>
      <c r="U7" s="123">
        <v>69.95</v>
      </c>
      <c r="W7" s="39" t="s">
        <v>17</v>
      </c>
      <c r="X7" s="101" t="s">
        <v>3</v>
      </c>
      <c r="Y7" s="117">
        <v>204</v>
      </c>
      <c r="Z7" s="118">
        <v>4.61</v>
      </c>
      <c r="AA7" s="73">
        <v>81.95</v>
      </c>
      <c r="AB7" s="119" t="s">
        <v>234</v>
      </c>
      <c r="AC7" s="120">
        <v>88</v>
      </c>
      <c r="AD7" s="118">
        <v>4.94</v>
      </c>
      <c r="AE7" s="73">
        <v>78.15</v>
      </c>
      <c r="AF7" s="121">
        <v>72.99</v>
      </c>
      <c r="AH7" s="39" t="s">
        <v>17</v>
      </c>
      <c r="AI7" s="101" t="s">
        <v>3</v>
      </c>
      <c r="AJ7" s="117">
        <v>229</v>
      </c>
      <c r="AK7" s="118">
        <v>4.76</v>
      </c>
      <c r="AL7" s="73">
        <v>85.93</v>
      </c>
      <c r="AM7" s="119">
        <v>68.32</v>
      </c>
      <c r="AN7" s="120">
        <v>82</v>
      </c>
      <c r="AO7" s="118">
        <v>4.99</v>
      </c>
      <c r="AP7" s="73">
        <v>81.43</v>
      </c>
      <c r="AQ7" s="121">
        <v>76.19</v>
      </c>
      <c r="AS7" s="39" t="s">
        <v>17</v>
      </c>
      <c r="AT7" s="101" t="s">
        <v>3</v>
      </c>
      <c r="AU7" s="102">
        <v>199</v>
      </c>
      <c r="AV7" s="139">
        <v>4.76</v>
      </c>
      <c r="AW7" s="73">
        <v>86.01</v>
      </c>
      <c r="AX7" s="119">
        <v>58.26</v>
      </c>
      <c r="AY7" s="120">
        <v>83</v>
      </c>
      <c r="AZ7" s="119">
        <v>4.93</v>
      </c>
      <c r="BA7" s="73">
        <v>76.67</v>
      </c>
      <c r="BB7" s="121">
        <v>69.28</v>
      </c>
      <c r="BD7" s="237" t="s">
        <v>3</v>
      </c>
      <c r="BE7" s="117">
        <v>191</v>
      </c>
      <c r="BF7" s="119">
        <v>4.93</v>
      </c>
      <c r="BG7" s="73">
        <v>81.81</v>
      </c>
      <c r="BH7" s="119">
        <v>64.62</v>
      </c>
      <c r="BI7" s="238">
        <v>99</v>
      </c>
      <c r="BJ7" s="119">
        <v>4.74</v>
      </c>
      <c r="BK7" s="73">
        <v>86.57</v>
      </c>
      <c r="BL7" s="121">
        <v>74.57</v>
      </c>
    </row>
    <row r="8" spans="1:64" ht="12.75">
      <c r="A8" s="39" t="s">
        <v>18</v>
      </c>
      <c r="B8" s="82" t="s">
        <v>3</v>
      </c>
      <c r="C8" s="83">
        <v>204</v>
      </c>
      <c r="D8" s="84">
        <v>4.75</v>
      </c>
      <c r="E8" s="75">
        <v>86.18</v>
      </c>
      <c r="F8" s="122">
        <v>65.53</v>
      </c>
      <c r="G8" s="85">
        <v>90</v>
      </c>
      <c r="H8" s="84">
        <v>4.96</v>
      </c>
      <c r="I8" s="75">
        <v>78.43</v>
      </c>
      <c r="J8" s="123">
        <v>69.95</v>
      </c>
      <c r="L8" s="39" t="s">
        <v>18</v>
      </c>
      <c r="M8" s="82" t="s">
        <v>11</v>
      </c>
      <c r="N8" s="83">
        <v>1</v>
      </c>
      <c r="O8" s="84">
        <v>5</v>
      </c>
      <c r="P8" s="75">
        <v>86</v>
      </c>
      <c r="Q8" s="122">
        <v>60.08</v>
      </c>
      <c r="R8" s="85">
        <v>26</v>
      </c>
      <c r="S8" s="84">
        <v>4.58</v>
      </c>
      <c r="T8" s="75">
        <v>69.23</v>
      </c>
      <c r="U8" s="123">
        <v>67.04</v>
      </c>
      <c r="W8" s="39" t="s">
        <v>18</v>
      </c>
      <c r="X8" s="82" t="s">
        <v>11</v>
      </c>
      <c r="Y8" s="83">
        <v>6</v>
      </c>
      <c r="Z8" s="84">
        <v>4.83</v>
      </c>
      <c r="AA8" s="75">
        <v>86.17</v>
      </c>
      <c r="AB8" s="122">
        <v>59.69</v>
      </c>
      <c r="AC8" s="85">
        <v>25</v>
      </c>
      <c r="AD8" s="84">
        <v>4.6</v>
      </c>
      <c r="AE8" s="75">
        <v>71.56</v>
      </c>
      <c r="AF8" s="123">
        <v>67.53</v>
      </c>
      <c r="AH8" s="39" t="s">
        <v>18</v>
      </c>
      <c r="AI8" s="82" t="s">
        <v>11</v>
      </c>
      <c r="AJ8" s="83">
        <v>2</v>
      </c>
      <c r="AK8" s="84">
        <v>4</v>
      </c>
      <c r="AL8" s="75">
        <v>73.5</v>
      </c>
      <c r="AM8" s="122">
        <v>60.06</v>
      </c>
      <c r="AN8" s="85">
        <v>38</v>
      </c>
      <c r="AO8" s="84">
        <v>4.82</v>
      </c>
      <c r="AP8" s="75">
        <v>74.08</v>
      </c>
      <c r="AQ8" s="123">
        <v>69.66</v>
      </c>
      <c r="AS8" s="39" t="s">
        <v>18</v>
      </c>
      <c r="AT8" s="82" t="s">
        <v>241</v>
      </c>
      <c r="AU8" s="83">
        <v>10</v>
      </c>
      <c r="AV8" s="122">
        <v>3.4</v>
      </c>
      <c r="AW8" s="75">
        <v>58.3</v>
      </c>
      <c r="AX8" s="122">
        <v>43.95</v>
      </c>
      <c r="AY8" s="85">
        <v>18</v>
      </c>
      <c r="AZ8" s="122">
        <v>4.61</v>
      </c>
      <c r="BA8" s="75">
        <v>76.67</v>
      </c>
      <c r="BB8" s="123">
        <v>54.91</v>
      </c>
      <c r="BD8" s="239" t="s">
        <v>221</v>
      </c>
      <c r="BE8" s="102">
        <v>30</v>
      </c>
      <c r="BF8" s="139">
        <v>5</v>
      </c>
      <c r="BG8" s="74">
        <v>98.2</v>
      </c>
      <c r="BH8" s="139">
        <v>82.84</v>
      </c>
      <c r="BI8" s="104"/>
      <c r="BJ8" s="139"/>
      <c r="BK8" s="74"/>
      <c r="BL8" s="131"/>
    </row>
    <row r="9" spans="1:64" ht="12.75">
      <c r="A9" s="39" t="s">
        <v>19</v>
      </c>
      <c r="B9" s="82" t="s">
        <v>11</v>
      </c>
      <c r="C9" s="83">
        <v>5</v>
      </c>
      <c r="D9" s="84">
        <v>4</v>
      </c>
      <c r="E9" s="75">
        <v>72.2</v>
      </c>
      <c r="F9" s="122">
        <v>60.08</v>
      </c>
      <c r="G9" s="85">
        <v>40</v>
      </c>
      <c r="H9" s="84">
        <v>4.83</v>
      </c>
      <c r="I9" s="75">
        <v>77.11</v>
      </c>
      <c r="J9" s="123">
        <v>67.04</v>
      </c>
      <c r="L9" s="39" t="s">
        <v>19</v>
      </c>
      <c r="M9" s="82" t="s">
        <v>222</v>
      </c>
      <c r="N9" s="83">
        <v>9</v>
      </c>
      <c r="O9" s="84">
        <v>2.67</v>
      </c>
      <c r="P9" s="75" t="s">
        <v>228</v>
      </c>
      <c r="Q9" s="122">
        <v>56.62</v>
      </c>
      <c r="R9" s="85">
        <v>11</v>
      </c>
      <c r="S9" s="84">
        <v>4.46</v>
      </c>
      <c r="T9" s="75">
        <v>63.09</v>
      </c>
      <c r="U9" s="123"/>
      <c r="W9" s="39" t="s">
        <v>19</v>
      </c>
      <c r="X9" s="82" t="s">
        <v>9</v>
      </c>
      <c r="Y9" s="83">
        <v>9</v>
      </c>
      <c r="Z9" s="84">
        <v>4.56</v>
      </c>
      <c r="AA9" s="75">
        <v>78.78</v>
      </c>
      <c r="AB9" s="122">
        <v>72.23</v>
      </c>
      <c r="AC9" s="85">
        <v>12</v>
      </c>
      <c r="AD9" s="84">
        <v>4.33</v>
      </c>
      <c r="AE9" s="75">
        <v>61.33</v>
      </c>
      <c r="AF9" s="123">
        <v>71.84</v>
      </c>
      <c r="AH9" s="39" t="s">
        <v>19</v>
      </c>
      <c r="AI9" s="82" t="s">
        <v>9</v>
      </c>
      <c r="AJ9" s="83">
        <v>3</v>
      </c>
      <c r="AK9" s="84">
        <v>5</v>
      </c>
      <c r="AL9" s="75">
        <v>90.67</v>
      </c>
      <c r="AM9" s="122">
        <v>75.22</v>
      </c>
      <c r="AN9" s="85">
        <v>6</v>
      </c>
      <c r="AO9" s="84">
        <v>4.83</v>
      </c>
      <c r="AP9" s="75">
        <v>83.17</v>
      </c>
      <c r="AQ9" s="123">
        <v>73.59</v>
      </c>
      <c r="AS9" s="39" t="s">
        <v>19</v>
      </c>
      <c r="AT9" s="82" t="s">
        <v>11</v>
      </c>
      <c r="AU9" s="83">
        <v>2</v>
      </c>
      <c r="AV9" s="122">
        <v>5</v>
      </c>
      <c r="AW9" s="75">
        <v>87.5</v>
      </c>
      <c r="AX9" s="122">
        <v>53.28</v>
      </c>
      <c r="AY9" s="85">
        <v>35</v>
      </c>
      <c r="AZ9" s="122">
        <v>4.66</v>
      </c>
      <c r="BA9" s="75">
        <v>66.69</v>
      </c>
      <c r="BB9" s="123">
        <v>61.18</v>
      </c>
      <c r="BD9" s="240" t="s">
        <v>306</v>
      </c>
      <c r="BE9" s="83">
        <v>15</v>
      </c>
      <c r="BF9" s="122">
        <v>2.67</v>
      </c>
      <c r="BG9" s="75">
        <v>40.87</v>
      </c>
      <c r="BH9" s="122">
        <v>41.91</v>
      </c>
      <c r="BI9" s="107">
        <v>10</v>
      </c>
      <c r="BJ9" s="122">
        <v>4.5</v>
      </c>
      <c r="BK9" s="75">
        <v>66.9</v>
      </c>
      <c r="BL9" s="123">
        <v>57.26</v>
      </c>
    </row>
    <row r="10" spans="1:64" ht="12.75">
      <c r="A10" s="39" t="s">
        <v>62</v>
      </c>
      <c r="B10" s="82" t="s">
        <v>222</v>
      </c>
      <c r="C10" s="83">
        <v>14</v>
      </c>
      <c r="D10" s="84">
        <v>4.57</v>
      </c>
      <c r="E10" s="75">
        <v>79.72</v>
      </c>
      <c r="F10" s="122">
        <v>56.62</v>
      </c>
      <c r="G10" s="85"/>
      <c r="H10" s="84"/>
      <c r="I10" s="75"/>
      <c r="J10" s="123"/>
      <c r="L10" s="39" t="s">
        <v>62</v>
      </c>
      <c r="M10" s="82" t="s">
        <v>9</v>
      </c>
      <c r="N10" s="83">
        <v>13</v>
      </c>
      <c r="O10" s="84">
        <v>4.62</v>
      </c>
      <c r="P10" s="75">
        <v>82.85</v>
      </c>
      <c r="Q10" s="122">
        <v>71.01</v>
      </c>
      <c r="R10" s="85">
        <v>2</v>
      </c>
      <c r="S10" s="84">
        <v>5</v>
      </c>
      <c r="T10" s="75">
        <v>86</v>
      </c>
      <c r="U10" s="123">
        <v>66.99</v>
      </c>
      <c r="W10" s="39" t="s">
        <v>62</v>
      </c>
      <c r="X10" s="82" t="s">
        <v>5</v>
      </c>
      <c r="Y10" s="83">
        <v>7</v>
      </c>
      <c r="Z10" s="84">
        <v>5</v>
      </c>
      <c r="AA10" s="75">
        <v>95.57</v>
      </c>
      <c r="AB10" s="122">
        <v>79.73</v>
      </c>
      <c r="AC10" s="85">
        <v>4</v>
      </c>
      <c r="AD10" s="84">
        <v>5</v>
      </c>
      <c r="AE10" s="75">
        <v>83.25</v>
      </c>
      <c r="AF10" s="123">
        <v>76.48</v>
      </c>
      <c r="AH10" s="39" t="s">
        <v>62</v>
      </c>
      <c r="AI10" s="82" t="s">
        <v>12</v>
      </c>
      <c r="AJ10" s="83">
        <v>1</v>
      </c>
      <c r="AK10" s="84">
        <v>5</v>
      </c>
      <c r="AL10" s="75">
        <v>90</v>
      </c>
      <c r="AM10" s="122">
        <v>57.9</v>
      </c>
      <c r="AN10" s="85">
        <v>1</v>
      </c>
      <c r="AO10" s="84">
        <v>5</v>
      </c>
      <c r="AP10" s="75">
        <v>84</v>
      </c>
      <c r="AQ10" s="123">
        <v>69.77</v>
      </c>
      <c r="AS10" s="39" t="s">
        <v>62</v>
      </c>
      <c r="AT10" s="82" t="s">
        <v>9</v>
      </c>
      <c r="AU10" s="83">
        <v>10</v>
      </c>
      <c r="AV10" s="122">
        <v>4.7</v>
      </c>
      <c r="AW10" s="75">
        <v>80.6</v>
      </c>
      <c r="AX10" s="122">
        <v>73.37</v>
      </c>
      <c r="AY10" s="85">
        <v>1</v>
      </c>
      <c r="AZ10" s="122">
        <v>2</v>
      </c>
      <c r="BA10" s="75">
        <v>29</v>
      </c>
      <c r="BB10" s="123">
        <v>66.86</v>
      </c>
      <c r="BD10" s="240" t="s">
        <v>11</v>
      </c>
      <c r="BE10" s="83">
        <v>2</v>
      </c>
      <c r="BF10" s="122">
        <v>3.5</v>
      </c>
      <c r="BG10" s="75">
        <v>59.5</v>
      </c>
      <c r="BH10" s="122">
        <v>53.88</v>
      </c>
      <c r="BI10" s="107">
        <v>40</v>
      </c>
      <c r="BJ10" s="122">
        <v>4.65</v>
      </c>
      <c r="BK10" s="75">
        <v>65.5</v>
      </c>
      <c r="BL10" s="123">
        <v>61.24</v>
      </c>
    </row>
    <row r="11" spans="1:64" ht="12.75">
      <c r="A11" s="39" t="s">
        <v>63</v>
      </c>
      <c r="B11" s="82" t="s">
        <v>9</v>
      </c>
      <c r="C11" s="83">
        <v>15</v>
      </c>
      <c r="D11" s="84">
        <v>4.53</v>
      </c>
      <c r="E11" s="75">
        <v>80.07</v>
      </c>
      <c r="F11" s="122">
        <v>71.01</v>
      </c>
      <c r="G11" s="85">
        <v>9</v>
      </c>
      <c r="H11" s="84">
        <v>4.89</v>
      </c>
      <c r="I11" s="75">
        <v>78.89</v>
      </c>
      <c r="J11" s="123">
        <v>66.99</v>
      </c>
      <c r="L11" s="39" t="s">
        <v>63</v>
      </c>
      <c r="M11" s="82" t="s">
        <v>12</v>
      </c>
      <c r="N11" s="83">
        <v>4</v>
      </c>
      <c r="O11" s="84">
        <v>4.5</v>
      </c>
      <c r="P11" s="75">
        <v>81</v>
      </c>
      <c r="Q11" s="122">
        <v>54.48</v>
      </c>
      <c r="R11" s="85">
        <v>2</v>
      </c>
      <c r="S11" s="84">
        <v>4.5</v>
      </c>
      <c r="T11" s="75">
        <v>64</v>
      </c>
      <c r="U11" s="123"/>
      <c r="W11" s="39" t="s">
        <v>63</v>
      </c>
      <c r="X11" s="82" t="s">
        <v>223</v>
      </c>
      <c r="Y11" s="83">
        <v>25</v>
      </c>
      <c r="Z11" s="84">
        <v>3.84</v>
      </c>
      <c r="AA11" s="75">
        <v>65.4</v>
      </c>
      <c r="AB11" s="122">
        <v>44.95</v>
      </c>
      <c r="AC11" s="85">
        <v>5</v>
      </c>
      <c r="AD11" s="84">
        <v>4</v>
      </c>
      <c r="AE11" s="75">
        <v>52.8</v>
      </c>
      <c r="AF11" s="123">
        <v>86.33</v>
      </c>
      <c r="AH11" s="39" t="s">
        <v>63</v>
      </c>
      <c r="AI11" s="82" t="s">
        <v>223</v>
      </c>
      <c r="AJ11" s="83">
        <v>27</v>
      </c>
      <c r="AK11" s="84">
        <v>3.78</v>
      </c>
      <c r="AL11" s="75">
        <v>64.22</v>
      </c>
      <c r="AM11" s="122">
        <v>42.88</v>
      </c>
      <c r="AN11" s="85">
        <v>3</v>
      </c>
      <c r="AO11" s="84">
        <v>5</v>
      </c>
      <c r="AP11" s="75">
        <v>70</v>
      </c>
      <c r="AQ11" s="123">
        <v>52.58</v>
      </c>
      <c r="AS11" s="39" t="s">
        <v>63</v>
      </c>
      <c r="AT11" s="82" t="s">
        <v>12</v>
      </c>
      <c r="AU11" s="83">
        <v>3</v>
      </c>
      <c r="AV11" s="122">
        <v>4</v>
      </c>
      <c r="AW11" s="75">
        <v>68</v>
      </c>
      <c r="AX11" s="122">
        <v>61.24</v>
      </c>
      <c r="AY11" s="85">
        <v>0</v>
      </c>
      <c r="AZ11" s="122"/>
      <c r="BA11" s="75"/>
      <c r="BB11" s="123">
        <v>60.98</v>
      </c>
      <c r="BD11" s="240" t="s">
        <v>9</v>
      </c>
      <c r="BE11" s="83">
        <v>1</v>
      </c>
      <c r="BF11" s="122">
        <v>4</v>
      </c>
      <c r="BG11" s="75">
        <v>66</v>
      </c>
      <c r="BH11" s="122">
        <v>75.16</v>
      </c>
      <c r="BI11" s="107">
        <v>7</v>
      </c>
      <c r="BJ11" s="122">
        <v>4.86</v>
      </c>
      <c r="BK11" s="75">
        <v>81.71</v>
      </c>
      <c r="BL11" s="123">
        <v>67.08</v>
      </c>
    </row>
    <row r="12" spans="1:64" ht="12.75">
      <c r="A12" s="39" t="s">
        <v>64</v>
      </c>
      <c r="B12" s="82" t="s">
        <v>12</v>
      </c>
      <c r="C12" s="83">
        <v>2</v>
      </c>
      <c r="D12" s="84">
        <v>4.5</v>
      </c>
      <c r="E12" s="75">
        <v>84</v>
      </c>
      <c r="F12" s="122">
        <v>54.48</v>
      </c>
      <c r="G12" s="85"/>
      <c r="H12" s="84"/>
      <c r="I12" s="75"/>
      <c r="J12" s="123"/>
      <c r="L12" s="39" t="s">
        <v>64</v>
      </c>
      <c r="M12" s="82" t="s">
        <v>223</v>
      </c>
      <c r="N12" s="83">
        <v>19</v>
      </c>
      <c r="O12" s="84">
        <v>3.53</v>
      </c>
      <c r="P12" s="75">
        <v>58.16</v>
      </c>
      <c r="Q12" s="122">
        <v>53.24</v>
      </c>
      <c r="R12" s="85">
        <v>5</v>
      </c>
      <c r="S12" s="84">
        <v>4.6</v>
      </c>
      <c r="T12" s="75">
        <v>66.8</v>
      </c>
      <c r="U12" s="123"/>
      <c r="W12" s="39" t="s">
        <v>64</v>
      </c>
      <c r="X12" s="82" t="s">
        <v>229</v>
      </c>
      <c r="Y12" s="83">
        <v>62</v>
      </c>
      <c r="Z12" s="84">
        <v>4.65</v>
      </c>
      <c r="AA12" s="75">
        <v>81.21</v>
      </c>
      <c r="AB12" s="122">
        <v>64.09</v>
      </c>
      <c r="AC12" s="85">
        <v>16</v>
      </c>
      <c r="AD12" s="84">
        <v>5</v>
      </c>
      <c r="AE12" s="75">
        <v>83.93</v>
      </c>
      <c r="AF12" s="123">
        <v>63.21</v>
      </c>
      <c r="AH12" s="39" t="s">
        <v>64</v>
      </c>
      <c r="AI12" s="82" t="s">
        <v>229</v>
      </c>
      <c r="AJ12" s="83">
        <v>78</v>
      </c>
      <c r="AK12" s="84">
        <v>4.85</v>
      </c>
      <c r="AL12" s="75">
        <v>86.77</v>
      </c>
      <c r="AM12" s="122">
        <v>72.17</v>
      </c>
      <c r="AN12" s="85">
        <v>22</v>
      </c>
      <c r="AO12" s="84">
        <v>4.95</v>
      </c>
      <c r="AP12" s="75">
        <v>82.09</v>
      </c>
      <c r="AQ12" s="123">
        <v>64.12</v>
      </c>
      <c r="AS12" s="39" t="s">
        <v>64</v>
      </c>
      <c r="AT12" s="82" t="s">
        <v>242</v>
      </c>
      <c r="AU12" s="83">
        <v>15</v>
      </c>
      <c r="AV12" s="122">
        <v>3.33</v>
      </c>
      <c r="AW12" s="75">
        <v>56</v>
      </c>
      <c r="AX12" s="122">
        <v>38.43</v>
      </c>
      <c r="AY12" s="85">
        <v>16</v>
      </c>
      <c r="AZ12" s="122">
        <v>4</v>
      </c>
      <c r="BA12" s="75">
        <v>54.19</v>
      </c>
      <c r="BB12" s="123">
        <v>41.14</v>
      </c>
      <c r="BD12" s="240" t="s">
        <v>5</v>
      </c>
      <c r="BE12" s="83"/>
      <c r="BF12" s="122"/>
      <c r="BG12" s="75"/>
      <c r="BH12" s="122"/>
      <c r="BI12" s="107">
        <v>3</v>
      </c>
      <c r="BJ12" s="122">
        <v>5</v>
      </c>
      <c r="BK12" s="75">
        <v>78.33</v>
      </c>
      <c r="BL12" s="123">
        <v>72.31</v>
      </c>
    </row>
    <row r="13" spans="1:64" ht="12.75">
      <c r="A13" s="39" t="s">
        <v>65</v>
      </c>
      <c r="B13" s="82" t="s">
        <v>5</v>
      </c>
      <c r="C13" s="83">
        <v>6</v>
      </c>
      <c r="D13" s="84">
        <v>4.67</v>
      </c>
      <c r="E13" s="75">
        <v>83.33</v>
      </c>
      <c r="F13" s="122">
        <v>77.48</v>
      </c>
      <c r="G13" s="85">
        <v>7</v>
      </c>
      <c r="H13" s="84">
        <v>4.72</v>
      </c>
      <c r="I13" s="75">
        <v>68.43</v>
      </c>
      <c r="J13" s="123">
        <v>72.88</v>
      </c>
      <c r="L13" s="39" t="s">
        <v>65</v>
      </c>
      <c r="M13" s="82" t="s">
        <v>229</v>
      </c>
      <c r="N13" s="83">
        <v>28</v>
      </c>
      <c r="O13" s="84">
        <v>4.88</v>
      </c>
      <c r="P13" s="75">
        <v>84.56</v>
      </c>
      <c r="Q13" s="122">
        <v>58.11</v>
      </c>
      <c r="R13" s="85">
        <v>11</v>
      </c>
      <c r="S13" s="84">
        <v>5</v>
      </c>
      <c r="T13" s="75">
        <v>83.09</v>
      </c>
      <c r="U13" s="123">
        <v>61.47</v>
      </c>
      <c r="W13" s="39" t="s">
        <v>65</v>
      </c>
      <c r="X13" s="82" t="s">
        <v>230</v>
      </c>
      <c r="Y13" s="83">
        <v>55</v>
      </c>
      <c r="Z13" s="84">
        <v>3.91</v>
      </c>
      <c r="AA13" s="75">
        <v>65.76</v>
      </c>
      <c r="AB13" s="122">
        <v>49.25</v>
      </c>
      <c r="AC13" s="85">
        <v>3</v>
      </c>
      <c r="AD13" s="84">
        <v>5</v>
      </c>
      <c r="AE13" s="75">
        <v>85</v>
      </c>
      <c r="AF13" s="123">
        <v>70.09</v>
      </c>
      <c r="AH13" s="39" t="s">
        <v>65</v>
      </c>
      <c r="AI13" s="82" t="s">
        <v>230</v>
      </c>
      <c r="AJ13" s="83">
        <v>58</v>
      </c>
      <c r="AK13" s="84">
        <v>4.38</v>
      </c>
      <c r="AL13" s="75">
        <v>76.6</v>
      </c>
      <c r="AM13" s="122">
        <v>50.48</v>
      </c>
      <c r="AN13" s="85">
        <v>9</v>
      </c>
      <c r="AO13" s="84">
        <v>4.89</v>
      </c>
      <c r="AP13" s="75">
        <v>86.22</v>
      </c>
      <c r="AQ13" s="123">
        <v>71.76</v>
      </c>
      <c r="AS13" s="39" t="s">
        <v>65</v>
      </c>
      <c r="AT13" s="82" t="s">
        <v>229</v>
      </c>
      <c r="AU13" s="83">
        <v>70</v>
      </c>
      <c r="AV13" s="122">
        <v>4.84</v>
      </c>
      <c r="AW13" s="75">
        <v>88.1</v>
      </c>
      <c r="AX13" s="122">
        <v>58.75</v>
      </c>
      <c r="AY13" s="85">
        <v>36</v>
      </c>
      <c r="AZ13" s="122">
        <v>4.89</v>
      </c>
      <c r="BA13" s="75">
        <v>82.19</v>
      </c>
      <c r="BB13" s="123">
        <v>49.75</v>
      </c>
      <c r="BD13" s="240" t="s">
        <v>242</v>
      </c>
      <c r="BE13" s="83">
        <v>21</v>
      </c>
      <c r="BF13" s="122">
        <v>3.38</v>
      </c>
      <c r="BG13" s="75">
        <v>53.86</v>
      </c>
      <c r="BH13" s="122">
        <v>40.29</v>
      </c>
      <c r="BI13" s="107">
        <v>7</v>
      </c>
      <c r="BJ13" s="122">
        <v>4.29</v>
      </c>
      <c r="BK13" s="75">
        <v>63.14</v>
      </c>
      <c r="BL13" s="123">
        <v>39.67</v>
      </c>
    </row>
    <row r="14" spans="1:64" ht="12.75">
      <c r="A14" s="39" t="s">
        <v>66</v>
      </c>
      <c r="B14" s="82" t="s">
        <v>223</v>
      </c>
      <c r="C14" s="83">
        <v>6</v>
      </c>
      <c r="D14" s="84">
        <v>4.5</v>
      </c>
      <c r="E14" s="75">
        <v>82.5</v>
      </c>
      <c r="F14" s="122">
        <v>53.24</v>
      </c>
      <c r="G14" s="85"/>
      <c r="H14" s="84"/>
      <c r="I14" s="75"/>
      <c r="J14" s="123"/>
      <c r="L14" s="39" t="s">
        <v>66</v>
      </c>
      <c r="M14" s="82" t="s">
        <v>230</v>
      </c>
      <c r="N14" s="83">
        <v>40</v>
      </c>
      <c r="O14" s="84">
        <v>3.88</v>
      </c>
      <c r="P14" s="75">
        <v>64.38</v>
      </c>
      <c r="Q14" s="122"/>
      <c r="R14" s="85">
        <v>14</v>
      </c>
      <c r="S14" s="84">
        <v>4.5</v>
      </c>
      <c r="T14" s="75">
        <v>68.64</v>
      </c>
      <c r="U14" s="123"/>
      <c r="W14" s="39" t="s">
        <v>66</v>
      </c>
      <c r="X14" s="82" t="s">
        <v>10</v>
      </c>
      <c r="Y14" s="83"/>
      <c r="Z14" s="84"/>
      <c r="AA14" s="75"/>
      <c r="AB14" s="122">
        <v>68.88</v>
      </c>
      <c r="AC14" s="85">
        <v>21</v>
      </c>
      <c r="AD14" s="84">
        <v>4.75</v>
      </c>
      <c r="AE14" s="75">
        <v>69.85</v>
      </c>
      <c r="AF14" s="123">
        <v>61.22</v>
      </c>
      <c r="AH14" s="39" t="s">
        <v>66</v>
      </c>
      <c r="AI14" s="82" t="s">
        <v>10</v>
      </c>
      <c r="AJ14" s="83">
        <v>0</v>
      </c>
      <c r="AK14" s="84"/>
      <c r="AL14" s="75"/>
      <c r="AM14" s="122">
        <v>69.65</v>
      </c>
      <c r="AN14" s="85">
        <v>23</v>
      </c>
      <c r="AO14" s="84">
        <v>4.74</v>
      </c>
      <c r="AP14" s="75">
        <v>72.91</v>
      </c>
      <c r="AQ14" s="123">
        <v>64.57</v>
      </c>
      <c r="AS14" s="39" t="s">
        <v>66</v>
      </c>
      <c r="AT14" s="82" t="s">
        <v>230</v>
      </c>
      <c r="AU14" s="83">
        <v>55</v>
      </c>
      <c r="AV14" s="122">
        <v>4.1</v>
      </c>
      <c r="AW14" s="75">
        <v>72.46</v>
      </c>
      <c r="AX14" s="122" t="s">
        <v>15</v>
      </c>
      <c r="AY14" s="85">
        <v>0</v>
      </c>
      <c r="AZ14" s="122"/>
      <c r="BA14" s="75"/>
      <c r="BB14" s="123" t="s">
        <v>15</v>
      </c>
      <c r="BD14" s="240" t="s">
        <v>229</v>
      </c>
      <c r="BE14" s="83">
        <v>66</v>
      </c>
      <c r="BF14" s="122">
        <v>4.83</v>
      </c>
      <c r="BG14" s="75">
        <v>87.32</v>
      </c>
      <c r="BH14" s="122">
        <v>66.62</v>
      </c>
      <c r="BI14" s="107">
        <v>23</v>
      </c>
      <c r="BJ14" s="122">
        <v>4.96</v>
      </c>
      <c r="BK14" s="75">
        <v>84.83</v>
      </c>
      <c r="BL14" s="123">
        <v>59.31</v>
      </c>
    </row>
    <row r="15" spans="1:64" ht="12.75">
      <c r="A15" s="39" t="s">
        <v>67</v>
      </c>
      <c r="B15" s="82" t="s">
        <v>29</v>
      </c>
      <c r="C15" s="83">
        <v>99</v>
      </c>
      <c r="D15" s="84">
        <v>4.61</v>
      </c>
      <c r="E15" s="75">
        <v>79.44</v>
      </c>
      <c r="F15" s="122">
        <v>58.11</v>
      </c>
      <c r="G15" s="85">
        <v>13</v>
      </c>
      <c r="H15" s="84">
        <v>4.77</v>
      </c>
      <c r="I15" s="75">
        <v>77.08</v>
      </c>
      <c r="J15" s="123">
        <v>61.47</v>
      </c>
      <c r="L15" s="39" t="s">
        <v>67</v>
      </c>
      <c r="M15" s="82" t="s">
        <v>10</v>
      </c>
      <c r="N15" s="83">
        <v>1</v>
      </c>
      <c r="O15" s="84">
        <v>5</v>
      </c>
      <c r="P15" s="75">
        <v>94</v>
      </c>
      <c r="Q15" s="122">
        <v>60.94</v>
      </c>
      <c r="R15" s="85">
        <v>22</v>
      </c>
      <c r="S15" s="84">
        <v>4.64</v>
      </c>
      <c r="T15" s="75">
        <v>68.41</v>
      </c>
      <c r="U15" s="123">
        <v>58.41</v>
      </c>
      <c r="W15" s="39" t="s">
        <v>67</v>
      </c>
      <c r="X15" s="82" t="s">
        <v>231</v>
      </c>
      <c r="Y15" s="83">
        <v>31</v>
      </c>
      <c r="Z15" s="84">
        <v>4.32</v>
      </c>
      <c r="AA15" s="75">
        <v>72.87</v>
      </c>
      <c r="AB15" s="122">
        <v>53.23</v>
      </c>
      <c r="AC15" s="85"/>
      <c r="AD15" s="84"/>
      <c r="AE15" s="75"/>
      <c r="AF15" s="123">
        <v>65.08</v>
      </c>
      <c r="AH15" s="39" t="s">
        <v>67</v>
      </c>
      <c r="AI15" s="82" t="s">
        <v>231</v>
      </c>
      <c r="AJ15" s="83">
        <v>31</v>
      </c>
      <c r="AK15" s="84">
        <v>3.68</v>
      </c>
      <c r="AL15" s="75">
        <v>58.52</v>
      </c>
      <c r="AM15" s="122">
        <v>45.74</v>
      </c>
      <c r="AN15" s="85">
        <v>5</v>
      </c>
      <c r="AO15" s="84">
        <v>4.8</v>
      </c>
      <c r="AP15" s="75">
        <v>73.2</v>
      </c>
      <c r="AQ15" s="123">
        <v>57.76</v>
      </c>
      <c r="AS15" s="39" t="s">
        <v>67</v>
      </c>
      <c r="AT15" s="82" t="s">
        <v>10</v>
      </c>
      <c r="AU15" s="83">
        <v>0</v>
      </c>
      <c r="AV15" s="122"/>
      <c r="AW15" s="75"/>
      <c r="AX15" s="122">
        <v>63.09</v>
      </c>
      <c r="AY15" s="85">
        <v>19</v>
      </c>
      <c r="AZ15" s="122">
        <v>4.53</v>
      </c>
      <c r="BA15" s="75">
        <v>67.26</v>
      </c>
      <c r="BB15" s="123">
        <v>51.89</v>
      </c>
      <c r="BD15" s="240" t="s">
        <v>307</v>
      </c>
      <c r="BE15" s="83">
        <v>55</v>
      </c>
      <c r="BF15" s="122">
        <v>3.96</v>
      </c>
      <c r="BG15" s="75">
        <v>67.65</v>
      </c>
      <c r="BH15" s="122">
        <v>42.84</v>
      </c>
      <c r="BI15" s="107">
        <v>2</v>
      </c>
      <c r="BJ15" s="122">
        <v>5</v>
      </c>
      <c r="BK15" s="75">
        <v>87</v>
      </c>
      <c r="BL15" s="123">
        <v>60.84</v>
      </c>
    </row>
    <row r="16" spans="1:64" ht="12.75">
      <c r="A16" s="39" t="s">
        <v>68</v>
      </c>
      <c r="B16" s="82" t="s">
        <v>10</v>
      </c>
      <c r="C16" s="83">
        <v>2</v>
      </c>
      <c r="D16" s="84">
        <v>4.5</v>
      </c>
      <c r="E16" s="75">
        <v>82.5</v>
      </c>
      <c r="F16" s="122">
        <v>60.94</v>
      </c>
      <c r="G16" s="85">
        <v>21</v>
      </c>
      <c r="H16" s="84">
        <v>4.95</v>
      </c>
      <c r="I16" s="75">
        <v>81.86</v>
      </c>
      <c r="J16" s="123">
        <v>58.41</v>
      </c>
      <c r="L16" s="39" t="s">
        <v>68</v>
      </c>
      <c r="M16" s="82" t="s">
        <v>231</v>
      </c>
      <c r="N16" s="83">
        <v>32</v>
      </c>
      <c r="O16" s="84">
        <v>4.13</v>
      </c>
      <c r="P16" s="75">
        <v>70.16</v>
      </c>
      <c r="Q16" s="122"/>
      <c r="R16" s="85"/>
      <c r="S16" s="84"/>
      <c r="T16" s="75"/>
      <c r="U16" s="123"/>
      <c r="W16" s="39" t="s">
        <v>68</v>
      </c>
      <c r="X16" s="82" t="s">
        <v>2</v>
      </c>
      <c r="Y16" s="83">
        <v>216</v>
      </c>
      <c r="Z16" s="84">
        <v>4.31</v>
      </c>
      <c r="AA16" s="75">
        <v>75.16</v>
      </c>
      <c r="AB16" s="122">
        <v>62.63</v>
      </c>
      <c r="AC16" s="85"/>
      <c r="AD16" s="84"/>
      <c r="AE16" s="75"/>
      <c r="AF16" s="123">
        <v>63.85</v>
      </c>
      <c r="AH16" s="39" t="s">
        <v>68</v>
      </c>
      <c r="AI16" s="82" t="s">
        <v>2</v>
      </c>
      <c r="AJ16" s="83">
        <v>233</v>
      </c>
      <c r="AK16" s="84">
        <v>4.36</v>
      </c>
      <c r="AL16" s="75">
        <v>75.24</v>
      </c>
      <c r="AM16" s="122">
        <v>63.44</v>
      </c>
      <c r="AN16" s="85">
        <v>3</v>
      </c>
      <c r="AO16" s="84">
        <v>3.67</v>
      </c>
      <c r="AP16" s="75">
        <v>51</v>
      </c>
      <c r="AQ16" s="123">
        <v>66.26</v>
      </c>
      <c r="AS16" s="39" t="s">
        <v>68</v>
      </c>
      <c r="AT16" s="82" t="s">
        <v>231</v>
      </c>
      <c r="AU16" s="83">
        <v>30</v>
      </c>
      <c r="AV16" s="122">
        <v>4.46</v>
      </c>
      <c r="AW16" s="75">
        <v>76.38</v>
      </c>
      <c r="AX16" s="122" t="s">
        <v>15</v>
      </c>
      <c r="AY16" s="85">
        <v>0</v>
      </c>
      <c r="AZ16" s="122"/>
      <c r="BA16" s="75"/>
      <c r="BB16" s="123" t="s">
        <v>15</v>
      </c>
      <c r="BD16" s="240" t="s">
        <v>10</v>
      </c>
      <c r="BE16" s="83"/>
      <c r="BF16" s="122"/>
      <c r="BG16" s="75"/>
      <c r="BH16" s="122"/>
      <c r="BI16" s="107">
        <v>27</v>
      </c>
      <c r="BJ16" s="122">
        <v>3.85</v>
      </c>
      <c r="BK16" s="75">
        <v>56.07</v>
      </c>
      <c r="BL16" s="123">
        <v>53.39</v>
      </c>
    </row>
    <row r="17" spans="1:64" ht="12.75">
      <c r="A17" s="39" t="s">
        <v>69</v>
      </c>
      <c r="B17" s="82" t="s">
        <v>2</v>
      </c>
      <c r="C17" s="83">
        <v>199</v>
      </c>
      <c r="D17" s="84">
        <v>4.33</v>
      </c>
      <c r="E17" s="75">
        <v>74.61</v>
      </c>
      <c r="F17" s="122">
        <v>60.29</v>
      </c>
      <c r="G17" s="85">
        <v>5</v>
      </c>
      <c r="H17" s="84">
        <v>4.6</v>
      </c>
      <c r="I17" s="75">
        <v>65.6</v>
      </c>
      <c r="J17" s="123">
        <v>57.49</v>
      </c>
      <c r="L17" s="39" t="s">
        <v>69</v>
      </c>
      <c r="M17" s="82" t="s">
        <v>2</v>
      </c>
      <c r="N17" s="83">
        <v>199</v>
      </c>
      <c r="O17" s="84">
        <v>4.11</v>
      </c>
      <c r="P17" s="75">
        <v>69.69</v>
      </c>
      <c r="Q17" s="122">
        <v>60.29</v>
      </c>
      <c r="R17" s="85">
        <v>3</v>
      </c>
      <c r="S17" s="84">
        <v>5</v>
      </c>
      <c r="T17" s="75">
        <v>84.34</v>
      </c>
      <c r="U17" s="123">
        <v>57.49</v>
      </c>
      <c r="W17" s="39" t="s">
        <v>69</v>
      </c>
      <c r="X17" s="82" t="s">
        <v>8</v>
      </c>
      <c r="Y17" s="83">
        <v>187</v>
      </c>
      <c r="Z17" s="84">
        <v>4.18</v>
      </c>
      <c r="AA17" s="75">
        <v>72.36</v>
      </c>
      <c r="AB17" s="122">
        <v>52.28</v>
      </c>
      <c r="AC17" s="85">
        <v>29</v>
      </c>
      <c r="AD17" s="84">
        <v>4.62</v>
      </c>
      <c r="AE17" s="75">
        <v>73.86</v>
      </c>
      <c r="AF17" s="123">
        <v>73.23</v>
      </c>
      <c r="AH17" s="39" t="s">
        <v>69</v>
      </c>
      <c r="AI17" s="82" t="s">
        <v>8</v>
      </c>
      <c r="AJ17" s="83">
        <v>201</v>
      </c>
      <c r="AK17" s="84">
        <v>4.38</v>
      </c>
      <c r="AL17" s="75">
        <v>77.43</v>
      </c>
      <c r="AM17" s="122">
        <v>48.9</v>
      </c>
      <c r="AN17" s="85">
        <v>35</v>
      </c>
      <c r="AO17" s="84">
        <v>4.57</v>
      </c>
      <c r="AP17" s="75">
        <v>71.34</v>
      </c>
      <c r="AQ17" s="123">
        <v>68.35</v>
      </c>
      <c r="AS17" s="39" t="s">
        <v>69</v>
      </c>
      <c r="AT17" s="82" t="s">
        <v>2</v>
      </c>
      <c r="AU17" s="83">
        <v>203</v>
      </c>
      <c r="AV17" s="122">
        <v>4.44</v>
      </c>
      <c r="AW17" s="75">
        <v>77.69</v>
      </c>
      <c r="AX17" s="122">
        <v>64.41</v>
      </c>
      <c r="AY17" s="85">
        <v>3</v>
      </c>
      <c r="AZ17" s="122">
        <v>3.67</v>
      </c>
      <c r="BA17" s="75">
        <v>50.33</v>
      </c>
      <c r="BB17" s="123">
        <v>55.65</v>
      </c>
      <c r="BD17" s="240" t="s">
        <v>308</v>
      </c>
      <c r="BE17" s="83">
        <v>18</v>
      </c>
      <c r="BF17" s="122">
        <v>4.22</v>
      </c>
      <c r="BG17" s="75">
        <v>72.22</v>
      </c>
      <c r="BH17" s="122">
        <v>46.25</v>
      </c>
      <c r="BI17" s="107"/>
      <c r="BJ17" s="122"/>
      <c r="BK17" s="75"/>
      <c r="BL17" s="123"/>
    </row>
    <row r="18" spans="1:64" ht="12.75">
      <c r="A18" s="39" t="s">
        <v>70</v>
      </c>
      <c r="B18" s="82" t="s">
        <v>8</v>
      </c>
      <c r="C18" s="83">
        <v>165</v>
      </c>
      <c r="D18" s="84">
        <v>4.28</v>
      </c>
      <c r="E18" s="75">
        <v>74.49</v>
      </c>
      <c r="F18" s="122">
        <v>48.32</v>
      </c>
      <c r="G18" s="85">
        <v>39</v>
      </c>
      <c r="H18" s="84">
        <v>4.8</v>
      </c>
      <c r="I18" s="75">
        <v>75.51</v>
      </c>
      <c r="J18" s="123">
        <v>67.12</v>
      </c>
      <c r="L18" s="39" t="s">
        <v>70</v>
      </c>
      <c r="M18" s="82" t="s">
        <v>8</v>
      </c>
      <c r="N18" s="83">
        <v>167</v>
      </c>
      <c r="O18" s="84">
        <v>4.19</v>
      </c>
      <c r="P18" s="75">
        <v>73.81</v>
      </c>
      <c r="Q18" s="122">
        <v>48.32</v>
      </c>
      <c r="R18" s="85">
        <v>35</v>
      </c>
      <c r="S18" s="84">
        <v>4.2</v>
      </c>
      <c r="T18" s="75">
        <v>61.98</v>
      </c>
      <c r="U18" s="123">
        <v>67.12</v>
      </c>
      <c r="W18" s="39" t="s">
        <v>70</v>
      </c>
      <c r="X18" s="82" t="s">
        <v>4</v>
      </c>
      <c r="Y18" s="83">
        <v>38</v>
      </c>
      <c r="Z18" s="84">
        <v>4.88</v>
      </c>
      <c r="AA18" s="75">
        <v>88.26</v>
      </c>
      <c r="AB18" s="122">
        <v>51.63</v>
      </c>
      <c r="AC18" s="85">
        <v>16</v>
      </c>
      <c r="AD18" s="84">
        <v>5</v>
      </c>
      <c r="AE18" s="75">
        <v>76.31</v>
      </c>
      <c r="AF18" s="123">
        <v>72.98</v>
      </c>
      <c r="AH18" s="39" t="s">
        <v>70</v>
      </c>
      <c r="AI18" s="82" t="s">
        <v>4</v>
      </c>
      <c r="AJ18" s="83">
        <v>37</v>
      </c>
      <c r="AK18" s="84">
        <v>4.92</v>
      </c>
      <c r="AL18" s="75">
        <v>89.97</v>
      </c>
      <c r="AM18" s="122">
        <v>60.33</v>
      </c>
      <c r="AN18" s="85">
        <v>11</v>
      </c>
      <c r="AO18" s="84">
        <v>5</v>
      </c>
      <c r="AP18" s="75">
        <v>75.45</v>
      </c>
      <c r="AQ18" s="123">
        <v>76.59</v>
      </c>
      <c r="AS18" s="39" t="s">
        <v>70</v>
      </c>
      <c r="AT18" s="82" t="s">
        <v>8</v>
      </c>
      <c r="AU18" s="83">
        <v>169</v>
      </c>
      <c r="AV18" s="122">
        <v>4.43</v>
      </c>
      <c r="AW18" s="75">
        <v>78.31</v>
      </c>
      <c r="AX18" s="122">
        <v>51.86</v>
      </c>
      <c r="AY18" s="85">
        <v>37</v>
      </c>
      <c r="AZ18" s="122">
        <v>4.92</v>
      </c>
      <c r="BA18" s="75">
        <v>76.35</v>
      </c>
      <c r="BB18" s="123">
        <v>61.63</v>
      </c>
      <c r="BD18" s="240" t="s">
        <v>2</v>
      </c>
      <c r="BE18" s="83">
        <v>205</v>
      </c>
      <c r="BF18" s="122">
        <v>4.34</v>
      </c>
      <c r="BG18" s="75">
        <v>74.31</v>
      </c>
      <c r="BH18" s="122">
        <v>66.26</v>
      </c>
      <c r="BI18" s="107">
        <v>1</v>
      </c>
      <c r="BJ18" s="122">
        <v>4</v>
      </c>
      <c r="BK18" s="75">
        <v>55</v>
      </c>
      <c r="BL18" s="123">
        <v>64.03</v>
      </c>
    </row>
    <row r="19" spans="1:64" ht="12.75">
      <c r="A19" s="39" t="s">
        <v>71</v>
      </c>
      <c r="B19" s="82" t="s">
        <v>224</v>
      </c>
      <c r="C19" s="83">
        <v>2</v>
      </c>
      <c r="D19" s="84">
        <v>4.5</v>
      </c>
      <c r="E19" s="75">
        <v>78.5</v>
      </c>
      <c r="F19" s="122">
        <v>67.59</v>
      </c>
      <c r="G19" s="85"/>
      <c r="H19" s="84"/>
      <c r="I19" s="75"/>
      <c r="J19" s="123"/>
      <c r="L19" s="39" t="s">
        <v>71</v>
      </c>
      <c r="M19" s="82" t="s">
        <v>224</v>
      </c>
      <c r="N19" s="83">
        <v>1</v>
      </c>
      <c r="O19" s="84">
        <v>5</v>
      </c>
      <c r="P19" s="75">
        <v>84</v>
      </c>
      <c r="Q19" s="122">
        <v>67.59</v>
      </c>
      <c r="R19" s="85"/>
      <c r="S19" s="84"/>
      <c r="T19" s="75"/>
      <c r="U19" s="123"/>
      <c r="W19" s="39" t="s">
        <v>71</v>
      </c>
      <c r="X19" s="82" t="s">
        <v>13</v>
      </c>
      <c r="Y19" s="83">
        <v>1</v>
      </c>
      <c r="Z19" s="84">
        <v>5</v>
      </c>
      <c r="AA19" s="75">
        <v>96</v>
      </c>
      <c r="AB19" s="122">
        <v>74.58</v>
      </c>
      <c r="AC19" s="85">
        <v>6</v>
      </c>
      <c r="AD19" s="84">
        <v>5</v>
      </c>
      <c r="AE19" s="75">
        <v>79.17</v>
      </c>
      <c r="AF19" s="123" t="s">
        <v>235</v>
      </c>
      <c r="AH19" s="39" t="s">
        <v>71</v>
      </c>
      <c r="AI19" s="82" t="s">
        <v>238</v>
      </c>
      <c r="AJ19" s="83">
        <v>0</v>
      </c>
      <c r="AK19" s="84"/>
      <c r="AL19" s="75"/>
      <c r="AM19" s="122">
        <v>81.04</v>
      </c>
      <c r="AN19" s="85">
        <v>1</v>
      </c>
      <c r="AO19" s="84">
        <v>5</v>
      </c>
      <c r="AP19" s="75">
        <v>76</v>
      </c>
      <c r="AQ19" s="123">
        <v>70.75</v>
      </c>
      <c r="AS19" s="39" t="s">
        <v>71</v>
      </c>
      <c r="AT19" s="82" t="s">
        <v>4</v>
      </c>
      <c r="AU19" s="83">
        <v>32</v>
      </c>
      <c r="AV19" s="122">
        <v>4.97</v>
      </c>
      <c r="AW19" s="75">
        <v>90.03</v>
      </c>
      <c r="AX19" s="122">
        <v>52.34</v>
      </c>
      <c r="AY19" s="85">
        <v>8</v>
      </c>
      <c r="AZ19" s="122">
        <v>5</v>
      </c>
      <c r="BA19" s="75">
        <v>80.75</v>
      </c>
      <c r="BB19" s="123">
        <v>68.62</v>
      </c>
      <c r="BD19" s="240" t="s">
        <v>8</v>
      </c>
      <c r="BE19" s="83">
        <v>174</v>
      </c>
      <c r="BF19" s="122">
        <v>4.25</v>
      </c>
      <c r="BG19" s="75">
        <v>75.9</v>
      </c>
      <c r="BH19" s="122">
        <v>51.17</v>
      </c>
      <c r="BI19" s="107">
        <v>32</v>
      </c>
      <c r="BJ19" s="122">
        <v>4.5</v>
      </c>
      <c r="BK19" s="75">
        <v>71.66</v>
      </c>
      <c r="BL19" s="123">
        <v>62.55</v>
      </c>
    </row>
    <row r="20" spans="1:64" ht="12.75">
      <c r="A20" s="39" t="s">
        <v>72</v>
      </c>
      <c r="B20" s="82" t="s">
        <v>225</v>
      </c>
      <c r="C20" s="83">
        <v>12</v>
      </c>
      <c r="D20" s="84">
        <v>4.92</v>
      </c>
      <c r="E20" s="75">
        <v>94.67</v>
      </c>
      <c r="F20" s="122">
        <v>70.85</v>
      </c>
      <c r="G20" s="85"/>
      <c r="H20" s="84"/>
      <c r="I20" s="75"/>
      <c r="J20" s="123"/>
      <c r="L20" s="39" t="s">
        <v>72</v>
      </c>
      <c r="M20" s="82" t="s">
        <v>4</v>
      </c>
      <c r="N20" s="83">
        <v>42</v>
      </c>
      <c r="O20" s="84">
        <v>4.88</v>
      </c>
      <c r="P20" s="75">
        <v>89.31</v>
      </c>
      <c r="Q20" s="122">
        <v>60.12</v>
      </c>
      <c r="R20" s="85">
        <v>15</v>
      </c>
      <c r="S20" s="84">
        <v>4.94</v>
      </c>
      <c r="T20" s="75">
        <v>75.53</v>
      </c>
      <c r="U20" s="123">
        <v>71.29</v>
      </c>
      <c r="W20" s="39" t="s">
        <v>72</v>
      </c>
      <c r="X20" s="82" t="s">
        <v>7</v>
      </c>
      <c r="Y20" s="83">
        <v>202</v>
      </c>
      <c r="Z20" s="84">
        <v>4.03</v>
      </c>
      <c r="AA20" s="75">
        <v>67.5</v>
      </c>
      <c r="AB20" s="122">
        <v>57.68</v>
      </c>
      <c r="AC20" s="85">
        <v>14</v>
      </c>
      <c r="AD20" s="84">
        <v>4.43</v>
      </c>
      <c r="AE20" s="75">
        <v>62.36</v>
      </c>
      <c r="AF20" s="123">
        <v>63.14</v>
      </c>
      <c r="AH20" s="39" t="s">
        <v>72</v>
      </c>
      <c r="AI20" s="82" t="s">
        <v>13</v>
      </c>
      <c r="AJ20" s="83">
        <v>2</v>
      </c>
      <c r="AK20" s="84">
        <v>4.5</v>
      </c>
      <c r="AL20" s="75">
        <v>82.5</v>
      </c>
      <c r="AM20" s="122">
        <v>75.82</v>
      </c>
      <c r="AN20" s="85">
        <v>5</v>
      </c>
      <c r="AO20" s="84">
        <v>5</v>
      </c>
      <c r="AP20" s="75">
        <v>75.2</v>
      </c>
      <c r="AQ20" s="123">
        <v>66.87</v>
      </c>
      <c r="AS20" s="39" t="s">
        <v>72</v>
      </c>
      <c r="AT20" s="82" t="s">
        <v>13</v>
      </c>
      <c r="AU20" s="83">
        <v>2</v>
      </c>
      <c r="AV20" s="122">
        <v>5</v>
      </c>
      <c r="AW20" s="75">
        <v>87</v>
      </c>
      <c r="AX20" s="122">
        <v>80.09</v>
      </c>
      <c r="AY20" s="85">
        <v>6</v>
      </c>
      <c r="AZ20" s="122">
        <v>4.5</v>
      </c>
      <c r="BA20" s="75">
        <v>76</v>
      </c>
      <c r="BB20" s="123">
        <v>70.61</v>
      </c>
      <c r="BD20" s="240" t="s">
        <v>4</v>
      </c>
      <c r="BE20" s="83">
        <v>28</v>
      </c>
      <c r="BF20" s="123">
        <v>4.86</v>
      </c>
      <c r="BG20" s="241">
        <v>87.86</v>
      </c>
      <c r="BH20" s="123">
        <v>57.39</v>
      </c>
      <c r="BI20" s="242">
        <v>33</v>
      </c>
      <c r="BJ20" s="122">
        <v>4.82</v>
      </c>
      <c r="BK20" s="75">
        <v>73.82</v>
      </c>
      <c r="BL20" s="122">
        <v>70.95</v>
      </c>
    </row>
    <row r="21" spans="1:64" ht="13.5" thickBot="1">
      <c r="A21" s="39" t="s">
        <v>73</v>
      </c>
      <c r="B21" s="82" t="s">
        <v>4</v>
      </c>
      <c r="C21" s="83">
        <v>37</v>
      </c>
      <c r="D21" s="84">
        <v>4.92</v>
      </c>
      <c r="E21" s="75">
        <v>89.16</v>
      </c>
      <c r="F21" s="122">
        <v>60.12</v>
      </c>
      <c r="G21" s="85">
        <v>20</v>
      </c>
      <c r="H21" s="84">
        <v>4.9</v>
      </c>
      <c r="I21" s="75">
        <v>78.2</v>
      </c>
      <c r="J21" s="123">
        <v>71.29</v>
      </c>
      <c r="L21" s="39" t="s">
        <v>74</v>
      </c>
      <c r="M21" s="82" t="s">
        <v>13</v>
      </c>
      <c r="N21" s="83">
        <v>12</v>
      </c>
      <c r="O21" s="84">
        <v>4.84</v>
      </c>
      <c r="P21" s="75">
        <v>85.33</v>
      </c>
      <c r="Q21" s="122">
        <v>70.49</v>
      </c>
      <c r="R21" s="85">
        <v>4</v>
      </c>
      <c r="S21" s="84">
        <v>5</v>
      </c>
      <c r="T21" s="75">
        <v>73.5</v>
      </c>
      <c r="U21" s="123">
        <v>66.33</v>
      </c>
      <c r="W21" s="39" t="s">
        <v>73</v>
      </c>
      <c r="X21" s="91" t="s">
        <v>236</v>
      </c>
      <c r="Y21" s="92">
        <v>24</v>
      </c>
      <c r="Z21" s="93">
        <v>3.88</v>
      </c>
      <c r="AA21" s="76">
        <v>64.67</v>
      </c>
      <c r="AB21" s="124">
        <v>48.01</v>
      </c>
      <c r="AC21" s="94">
        <v>2</v>
      </c>
      <c r="AD21" s="93">
        <v>4.5</v>
      </c>
      <c r="AE21" s="76">
        <v>73.5</v>
      </c>
      <c r="AF21" s="125">
        <v>63.73</v>
      </c>
      <c r="AH21" s="39" t="s">
        <v>73</v>
      </c>
      <c r="AI21" s="82" t="s">
        <v>7</v>
      </c>
      <c r="AJ21" s="83">
        <v>223</v>
      </c>
      <c r="AK21" s="84">
        <v>4.13</v>
      </c>
      <c r="AL21" s="75">
        <v>69.13</v>
      </c>
      <c r="AM21" s="122">
        <v>59.25</v>
      </c>
      <c r="AN21" s="85">
        <v>13</v>
      </c>
      <c r="AO21" s="84">
        <v>4.62</v>
      </c>
      <c r="AP21" s="75">
        <v>69</v>
      </c>
      <c r="AQ21" s="123">
        <v>65.41</v>
      </c>
      <c r="AS21" s="39" t="s">
        <v>73</v>
      </c>
      <c r="AT21" s="91" t="s">
        <v>7</v>
      </c>
      <c r="AU21" s="92">
        <v>190</v>
      </c>
      <c r="AV21" s="124">
        <v>4</v>
      </c>
      <c r="AW21" s="76">
        <v>67.68</v>
      </c>
      <c r="AX21" s="124">
        <v>57.26</v>
      </c>
      <c r="AY21" s="94">
        <v>16</v>
      </c>
      <c r="AZ21" s="124">
        <v>4.81</v>
      </c>
      <c r="BA21" s="76">
        <v>71.75</v>
      </c>
      <c r="BB21" s="125">
        <v>62.98</v>
      </c>
      <c r="BD21" s="240" t="s">
        <v>225</v>
      </c>
      <c r="BE21" s="83">
        <v>32</v>
      </c>
      <c r="BF21" s="122">
        <v>4.5</v>
      </c>
      <c r="BG21" s="75">
        <v>80.94</v>
      </c>
      <c r="BH21" s="122">
        <v>74.01</v>
      </c>
      <c r="BI21" s="107"/>
      <c r="BJ21" s="122"/>
      <c r="BK21" s="75"/>
      <c r="BL21" s="123"/>
    </row>
    <row r="22" spans="1:64" ht="16.5" thickBot="1">
      <c r="A22" s="39" t="s">
        <v>74</v>
      </c>
      <c r="B22" s="82" t="s">
        <v>6</v>
      </c>
      <c r="C22" s="83"/>
      <c r="D22" s="84"/>
      <c r="E22" s="75"/>
      <c r="F22" s="122"/>
      <c r="G22" s="85">
        <v>1</v>
      </c>
      <c r="H22" s="84">
        <v>5</v>
      </c>
      <c r="I22" s="75">
        <v>74</v>
      </c>
      <c r="J22" s="123">
        <v>78.97</v>
      </c>
      <c r="L22" s="39" t="s">
        <v>75</v>
      </c>
      <c r="M22" s="86" t="s">
        <v>232</v>
      </c>
      <c r="N22" s="87">
        <v>3</v>
      </c>
      <c r="O22" s="88">
        <v>5</v>
      </c>
      <c r="P22" s="89">
        <v>84.34</v>
      </c>
      <c r="Q22" s="152"/>
      <c r="R22" s="90"/>
      <c r="S22" s="88"/>
      <c r="T22" s="89"/>
      <c r="U22" s="153"/>
      <c r="W22" s="95"/>
      <c r="X22" s="95"/>
      <c r="Y22" s="96">
        <f>SUM(Y7:Y21)</f>
        <v>1067</v>
      </c>
      <c r="Z22" s="97">
        <f>AVERAGE(Z7:Z21)</f>
        <v>4.428571428571429</v>
      </c>
      <c r="AA22" s="97">
        <f>AVERAGE(AA10:AA21)</f>
        <v>76.79636363636364</v>
      </c>
      <c r="AB22" s="126">
        <f>AVERAGE(AB7:AB21)</f>
        <v>59.91857142857143</v>
      </c>
      <c r="AC22" s="98">
        <f>SUM(AC7:AC21)</f>
        <v>241</v>
      </c>
      <c r="AD22" s="97">
        <v>4.71</v>
      </c>
      <c r="AE22" s="97">
        <v>71.72</v>
      </c>
      <c r="AF22" s="127">
        <f>AVERAGE(AF7:AF21)</f>
        <v>69.40714285714286</v>
      </c>
      <c r="AH22" s="39" t="s">
        <v>74</v>
      </c>
      <c r="AI22" s="91" t="s">
        <v>236</v>
      </c>
      <c r="AJ22" s="92">
        <v>27</v>
      </c>
      <c r="AK22" s="93">
        <v>3.81</v>
      </c>
      <c r="AL22" s="76">
        <v>64</v>
      </c>
      <c r="AM22" s="124">
        <v>49.81</v>
      </c>
      <c r="AN22" s="94">
        <v>3</v>
      </c>
      <c r="AO22" s="93">
        <v>3</v>
      </c>
      <c r="AP22" s="76">
        <v>39.67</v>
      </c>
      <c r="AQ22" s="125">
        <v>57.51</v>
      </c>
      <c r="AS22" s="95"/>
      <c r="AT22" s="95"/>
      <c r="AU22" s="96">
        <f>SUM(AU7:AU21)</f>
        <v>990</v>
      </c>
      <c r="AV22" s="97">
        <v>4.42</v>
      </c>
      <c r="AW22" s="97">
        <v>77.87</v>
      </c>
      <c r="AX22" s="126">
        <f>AVERAGE(AX7:AX21)</f>
        <v>58.17923076923077</v>
      </c>
      <c r="AY22" s="98">
        <f>SUM(AY7:AY21)</f>
        <v>278</v>
      </c>
      <c r="AZ22" s="97">
        <v>4.75</v>
      </c>
      <c r="BA22" s="97">
        <v>73.49</v>
      </c>
      <c r="BB22" s="127">
        <f>AVERAGE(BB7:BB21)</f>
        <v>59.652307692307694</v>
      </c>
      <c r="BD22" s="240" t="s">
        <v>13</v>
      </c>
      <c r="BE22" s="83"/>
      <c r="BF22" s="122"/>
      <c r="BG22" s="75"/>
      <c r="BH22" s="122"/>
      <c r="BI22" s="107">
        <v>8</v>
      </c>
      <c r="BJ22" s="122">
        <v>5</v>
      </c>
      <c r="BK22" s="75">
        <v>81.75</v>
      </c>
      <c r="BL22" s="123">
        <v>63.75</v>
      </c>
    </row>
    <row r="23" spans="1:64" ht="16.5" thickBot="1">
      <c r="A23" s="39" t="s">
        <v>75</v>
      </c>
      <c r="B23" s="82" t="s">
        <v>13</v>
      </c>
      <c r="C23" s="83">
        <v>4</v>
      </c>
      <c r="D23" s="84">
        <v>4.5</v>
      </c>
      <c r="E23" s="75">
        <v>77.75</v>
      </c>
      <c r="F23" s="122">
        <v>70.49</v>
      </c>
      <c r="G23" s="85">
        <v>2</v>
      </c>
      <c r="H23" s="84">
        <v>5</v>
      </c>
      <c r="I23" s="75">
        <v>74.5</v>
      </c>
      <c r="J23" s="123">
        <v>66.33</v>
      </c>
      <c r="L23" s="39" t="s">
        <v>76</v>
      </c>
      <c r="M23" s="91" t="s">
        <v>7</v>
      </c>
      <c r="N23" s="92">
        <v>188</v>
      </c>
      <c r="O23" s="93">
        <v>4.07</v>
      </c>
      <c r="P23" s="76">
        <v>68.26</v>
      </c>
      <c r="Q23" s="124">
        <v>59.27</v>
      </c>
      <c r="R23" s="94">
        <v>14</v>
      </c>
      <c r="S23" s="93">
        <v>4.64</v>
      </c>
      <c r="T23" s="76">
        <v>65.36</v>
      </c>
      <c r="U23" s="125">
        <v>65.12</v>
      </c>
      <c r="Y23" s="40"/>
      <c r="Z23" s="99"/>
      <c r="AA23" s="72"/>
      <c r="AB23" s="99"/>
      <c r="AC23" s="71"/>
      <c r="AD23" s="99"/>
      <c r="AE23" s="99"/>
      <c r="AF23" s="40"/>
      <c r="AH23" s="95"/>
      <c r="AI23" s="95"/>
      <c r="AJ23" s="96">
        <f>SUM(AJ7:AJ22)</f>
        <v>1152</v>
      </c>
      <c r="AK23" s="97">
        <v>4.41</v>
      </c>
      <c r="AL23" s="97">
        <v>76.98</v>
      </c>
      <c r="AM23" s="126">
        <f>AVERAGE(AM7:AM22)</f>
        <v>61.313125</v>
      </c>
      <c r="AN23" s="98">
        <f>SUM(AN7:AN22)</f>
        <v>260</v>
      </c>
      <c r="AO23" s="97">
        <v>4.82</v>
      </c>
      <c r="AP23" s="97">
        <v>76.31</v>
      </c>
      <c r="AQ23" s="127">
        <f>AVERAGE(AQ7:AQ22)</f>
        <v>66.98375</v>
      </c>
      <c r="AS23" s="140"/>
      <c r="AT23" s="140"/>
      <c r="AU23" s="141"/>
      <c r="AV23" s="142"/>
      <c r="AW23" s="291"/>
      <c r="AX23" s="291"/>
      <c r="AY23" s="142"/>
      <c r="AZ23" s="142"/>
      <c r="BA23" s="291"/>
      <c r="BB23" s="291"/>
      <c r="BD23" s="240" t="s">
        <v>7</v>
      </c>
      <c r="BE23" s="83">
        <v>192</v>
      </c>
      <c r="BF23" s="122">
        <v>3.68</v>
      </c>
      <c r="BG23" s="75">
        <v>62.16</v>
      </c>
      <c r="BH23" s="122">
        <v>52.14</v>
      </c>
      <c r="BI23" s="107">
        <v>14</v>
      </c>
      <c r="BJ23" s="122">
        <v>4.57</v>
      </c>
      <c r="BK23" s="75">
        <v>74.43</v>
      </c>
      <c r="BL23" s="123">
        <v>63.21</v>
      </c>
    </row>
    <row r="24" spans="1:64" ht="19.5" thickBot="1">
      <c r="A24" s="39" t="s">
        <v>76</v>
      </c>
      <c r="B24" s="91" t="s">
        <v>7</v>
      </c>
      <c r="C24" s="92">
        <v>189</v>
      </c>
      <c r="D24" s="93">
        <v>4.24</v>
      </c>
      <c r="E24" s="76">
        <v>72</v>
      </c>
      <c r="F24" s="124">
        <v>59.27</v>
      </c>
      <c r="G24" s="94">
        <v>15</v>
      </c>
      <c r="H24" s="93">
        <v>4.93</v>
      </c>
      <c r="I24" s="76">
        <v>78</v>
      </c>
      <c r="J24" s="125">
        <v>65.12</v>
      </c>
      <c r="L24" s="95"/>
      <c r="M24" s="95"/>
      <c r="N24" s="96">
        <f>SUM(N7:N23)</f>
        <v>944</v>
      </c>
      <c r="O24" s="97">
        <f>AVERAGE(O7:O23)</f>
        <v>4.40529411764706</v>
      </c>
      <c r="P24" s="97">
        <f>AVERAGE(P10:P23)</f>
        <v>77.84642857142856</v>
      </c>
      <c r="Q24" s="97"/>
      <c r="R24" s="98">
        <f>SUM(R7:R23)</f>
        <v>237</v>
      </c>
      <c r="S24" s="97">
        <v>4.71</v>
      </c>
      <c r="T24" s="97">
        <v>71.72</v>
      </c>
      <c r="U24" s="96"/>
      <c r="X24" s="279" t="s">
        <v>226</v>
      </c>
      <c r="Y24" s="279"/>
      <c r="Z24" s="279"/>
      <c r="AA24" s="279"/>
      <c r="AB24" s="279"/>
      <c r="AC24" s="279"/>
      <c r="AD24" s="279"/>
      <c r="AE24" s="279"/>
      <c r="AF24" s="40"/>
      <c r="AJ24" s="40"/>
      <c r="AK24" s="99"/>
      <c r="AL24" s="72"/>
      <c r="AM24" s="99"/>
      <c r="AN24" s="71"/>
      <c r="AO24" s="99"/>
      <c r="AP24" s="99"/>
      <c r="AQ24" s="40"/>
      <c r="AT24" s="279" t="s">
        <v>226</v>
      </c>
      <c r="AU24" s="279"/>
      <c r="AV24" s="279"/>
      <c r="AW24" s="279"/>
      <c r="AX24" s="279"/>
      <c r="AY24" s="279"/>
      <c r="AZ24" s="279"/>
      <c r="BA24" s="279"/>
      <c r="BB24" s="279"/>
      <c r="BD24" s="243" t="s">
        <v>309</v>
      </c>
      <c r="BE24" s="92">
        <v>16</v>
      </c>
      <c r="BF24" s="124">
        <v>4.44</v>
      </c>
      <c r="BG24" s="76">
        <v>78.44</v>
      </c>
      <c r="BH24" s="124">
        <v>51.54</v>
      </c>
      <c r="BI24" s="109"/>
      <c r="BJ24" s="124"/>
      <c r="BK24" s="76"/>
      <c r="BL24" s="125"/>
    </row>
    <row r="25" spans="3:64" s="95" customFormat="1" ht="19.5" thickBot="1">
      <c r="C25" s="96">
        <f>SUM(C7:C24)</f>
        <v>980</v>
      </c>
      <c r="D25" s="97">
        <v>4.54</v>
      </c>
      <c r="E25" s="97">
        <v>80.34</v>
      </c>
      <c r="F25" s="97"/>
      <c r="G25" s="98">
        <f>SUM(G7:G24)</f>
        <v>262</v>
      </c>
      <c r="H25" s="97">
        <v>4.88</v>
      </c>
      <c r="I25" s="97">
        <v>77.42</v>
      </c>
      <c r="J25" s="96"/>
      <c r="L25" s="39"/>
      <c r="M25" s="39"/>
      <c r="N25" s="40"/>
      <c r="O25" s="99"/>
      <c r="P25" s="72"/>
      <c r="Q25" s="99"/>
      <c r="R25" s="71"/>
      <c r="S25" s="99"/>
      <c r="T25" s="99"/>
      <c r="U25" s="40"/>
      <c r="W25" s="39"/>
      <c r="X25" s="39"/>
      <c r="Y25" s="40"/>
      <c r="Z25" s="99"/>
      <c r="AA25" s="72"/>
      <c r="AB25" s="99"/>
      <c r="AC25" s="71"/>
      <c r="AD25" s="99"/>
      <c r="AE25" s="72"/>
      <c r="AF25" s="40"/>
      <c r="AH25" s="39"/>
      <c r="AI25" s="279" t="s">
        <v>226</v>
      </c>
      <c r="AJ25" s="279"/>
      <c r="AK25" s="279"/>
      <c r="AL25" s="279"/>
      <c r="AM25" s="279"/>
      <c r="AN25" s="279"/>
      <c r="AO25" s="279"/>
      <c r="AP25" s="279"/>
      <c r="AQ25" s="279"/>
      <c r="AS25" s="303" t="s">
        <v>243</v>
      </c>
      <c r="AT25" s="303"/>
      <c r="AU25" s="303"/>
      <c r="AV25" s="303"/>
      <c r="AW25" s="303"/>
      <c r="AX25" s="303"/>
      <c r="AY25" s="303"/>
      <c r="AZ25" s="303"/>
      <c r="BA25" s="303"/>
      <c r="BB25" s="303"/>
      <c r="BE25" s="96">
        <f>SUM(BE7:BE24)</f>
        <v>1046</v>
      </c>
      <c r="BF25" s="97">
        <v>4.26</v>
      </c>
      <c r="BG25" s="97">
        <v>73.84</v>
      </c>
      <c r="BH25" s="126">
        <f>AVERAGE(BH7:BH24)</f>
        <v>57.79466666666666</v>
      </c>
      <c r="BI25" s="98">
        <f>SUM(BI7:BI24)</f>
        <v>306</v>
      </c>
      <c r="BJ25" s="97">
        <v>4.66</v>
      </c>
      <c r="BK25" s="97">
        <v>78.37</v>
      </c>
      <c r="BL25" s="127">
        <f>AVERAGE(BL7:BL24)</f>
        <v>62.15428571428571</v>
      </c>
    </row>
    <row r="26" spans="13:64" ht="19.5" thickBot="1">
      <c r="M26" s="279" t="s">
        <v>226</v>
      </c>
      <c r="N26" s="279"/>
      <c r="O26" s="279"/>
      <c r="P26" s="279"/>
      <c r="Q26" s="279"/>
      <c r="R26" s="279"/>
      <c r="S26" s="279"/>
      <c r="T26" s="279"/>
      <c r="U26" s="40"/>
      <c r="W26" s="71"/>
      <c r="X26" s="71"/>
      <c r="Y26" s="280" t="s">
        <v>215</v>
      </c>
      <c r="Z26" s="281"/>
      <c r="AA26" s="281"/>
      <c r="AB26" s="282"/>
      <c r="AC26" s="280" t="s">
        <v>216</v>
      </c>
      <c r="AD26" s="281"/>
      <c r="AE26" s="281"/>
      <c r="AF26" s="283"/>
      <c r="AJ26" s="40"/>
      <c r="AK26" s="99"/>
      <c r="AL26" s="72"/>
      <c r="AM26" s="99"/>
      <c r="AN26" s="71"/>
      <c r="AO26" s="99"/>
      <c r="AP26" s="72"/>
      <c r="AQ26" s="40"/>
      <c r="BD26" s="140"/>
      <c r="BE26" s="141"/>
      <c r="BF26" s="142"/>
      <c r="BG26" s="291"/>
      <c r="BH26" s="291"/>
      <c r="BI26" s="142"/>
      <c r="BJ26" s="142"/>
      <c r="BK26" s="291"/>
      <c r="BL26" s="291"/>
    </row>
    <row r="27" spans="2:64" ht="19.5" thickBot="1">
      <c r="B27" s="279" t="s">
        <v>226</v>
      </c>
      <c r="C27" s="279"/>
      <c r="D27" s="279"/>
      <c r="E27" s="279"/>
      <c r="F27" s="279"/>
      <c r="G27" s="279"/>
      <c r="H27" s="279"/>
      <c r="I27" s="279"/>
      <c r="N27" s="40"/>
      <c r="O27" s="99"/>
      <c r="P27" s="72"/>
      <c r="Q27" s="99"/>
      <c r="R27" s="71"/>
      <c r="S27" s="99"/>
      <c r="T27" s="72"/>
      <c r="U27" s="40"/>
      <c r="W27" s="71"/>
      <c r="X27" s="71"/>
      <c r="Y27" s="284" t="s">
        <v>217</v>
      </c>
      <c r="Z27" s="286" t="s">
        <v>218</v>
      </c>
      <c r="AA27" s="288" t="s">
        <v>219</v>
      </c>
      <c r="AB27" s="289"/>
      <c r="AC27" s="284" t="s">
        <v>217</v>
      </c>
      <c r="AD27" s="286" t="s">
        <v>218</v>
      </c>
      <c r="AE27" s="288" t="s">
        <v>219</v>
      </c>
      <c r="AF27" s="290"/>
      <c r="AH27" s="71"/>
      <c r="AI27" s="71"/>
      <c r="AJ27" s="280" t="s">
        <v>215</v>
      </c>
      <c r="AK27" s="281"/>
      <c r="AL27" s="281"/>
      <c r="AM27" s="282"/>
      <c r="AN27" s="280" t="s">
        <v>216</v>
      </c>
      <c r="AO27" s="281"/>
      <c r="AP27" s="281"/>
      <c r="AQ27" s="283"/>
      <c r="BD27" s="279" t="s">
        <v>310</v>
      </c>
      <c r="BE27" s="279"/>
      <c r="BF27" s="279"/>
      <c r="BG27" s="279"/>
      <c r="BH27" s="279"/>
      <c r="BI27" s="279"/>
      <c r="BJ27" s="279"/>
      <c r="BK27" s="279"/>
      <c r="BL27" s="279"/>
    </row>
    <row r="28" spans="12:64" ht="19.5" thickBot="1">
      <c r="L28" s="71"/>
      <c r="M28" s="71"/>
      <c r="N28" s="293" t="s">
        <v>215</v>
      </c>
      <c r="O28" s="294"/>
      <c r="P28" s="294"/>
      <c r="Q28" s="295"/>
      <c r="R28" s="293" t="s">
        <v>216</v>
      </c>
      <c r="S28" s="294"/>
      <c r="T28" s="296"/>
      <c r="U28" s="71"/>
      <c r="W28" s="71"/>
      <c r="X28" s="71"/>
      <c r="Y28" s="285"/>
      <c r="Z28" s="287"/>
      <c r="AA28" s="128" t="s">
        <v>220</v>
      </c>
      <c r="AB28" s="129" t="s">
        <v>96</v>
      </c>
      <c r="AC28" s="285"/>
      <c r="AD28" s="287"/>
      <c r="AE28" s="128" t="s">
        <v>220</v>
      </c>
      <c r="AF28" s="81" t="s">
        <v>96</v>
      </c>
      <c r="AH28" s="71"/>
      <c r="AI28" s="71"/>
      <c r="AJ28" s="284" t="s">
        <v>217</v>
      </c>
      <c r="AK28" s="286" t="s">
        <v>218</v>
      </c>
      <c r="AL28" s="288" t="s">
        <v>219</v>
      </c>
      <c r="AM28" s="289"/>
      <c r="AN28" s="284" t="s">
        <v>217</v>
      </c>
      <c r="AO28" s="286" t="s">
        <v>218</v>
      </c>
      <c r="AP28" s="288" t="s">
        <v>219</v>
      </c>
      <c r="AQ28" s="290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3:64" s="71" customFormat="1" ht="19.5" thickBot="1">
      <c r="C29" s="293" t="s">
        <v>215</v>
      </c>
      <c r="D29" s="294"/>
      <c r="E29" s="294"/>
      <c r="F29" s="295"/>
      <c r="G29" s="293" t="s">
        <v>216</v>
      </c>
      <c r="H29" s="294"/>
      <c r="I29" s="296"/>
      <c r="N29" s="280" t="s">
        <v>217</v>
      </c>
      <c r="O29" s="297" t="s">
        <v>218</v>
      </c>
      <c r="P29" s="280" t="s">
        <v>219</v>
      </c>
      <c r="Q29" s="283"/>
      <c r="R29" s="280" t="s">
        <v>217</v>
      </c>
      <c r="S29" s="300" t="s">
        <v>218</v>
      </c>
      <c r="T29" s="100" t="s">
        <v>28</v>
      </c>
      <c r="W29" s="39"/>
      <c r="X29" s="101" t="s">
        <v>3</v>
      </c>
      <c r="Y29" s="102">
        <v>164</v>
      </c>
      <c r="Z29" s="103">
        <v>4.94</v>
      </c>
      <c r="AA29" s="74">
        <v>90.8</v>
      </c>
      <c r="AB29" s="103">
        <v>82.33</v>
      </c>
      <c r="AC29" s="130">
        <v>42</v>
      </c>
      <c r="AD29" s="103">
        <v>4.98</v>
      </c>
      <c r="AE29" s="74">
        <v>82.38</v>
      </c>
      <c r="AF29" s="131">
        <v>81.77</v>
      </c>
      <c r="AJ29" s="285"/>
      <c r="AK29" s="287"/>
      <c r="AL29" s="128" t="s">
        <v>220</v>
      </c>
      <c r="AM29" s="129" t="s">
        <v>96</v>
      </c>
      <c r="AN29" s="285"/>
      <c r="AO29" s="287"/>
      <c r="AP29" s="128" t="s">
        <v>220</v>
      </c>
      <c r="AQ29" s="81" t="s">
        <v>96</v>
      </c>
      <c r="BD29" s="157"/>
      <c r="BE29" s="279" t="s">
        <v>311</v>
      </c>
      <c r="BF29" s="279"/>
      <c r="BG29" s="279"/>
      <c r="BH29" s="279"/>
      <c r="BI29" s="279"/>
      <c r="BJ29" s="279"/>
      <c r="BK29" s="279"/>
      <c r="BL29" s="279"/>
    </row>
    <row r="30" spans="3:64" s="71" customFormat="1" ht="15.75" thickBot="1">
      <c r="C30" s="280" t="s">
        <v>217</v>
      </c>
      <c r="D30" s="297" t="s">
        <v>218</v>
      </c>
      <c r="E30" s="280" t="s">
        <v>219</v>
      </c>
      <c r="F30" s="283"/>
      <c r="G30" s="280" t="s">
        <v>217</v>
      </c>
      <c r="H30" s="300" t="s">
        <v>218</v>
      </c>
      <c r="I30" s="100" t="s">
        <v>28</v>
      </c>
      <c r="N30" s="285"/>
      <c r="O30" s="298"/>
      <c r="P30" s="80" t="s">
        <v>220</v>
      </c>
      <c r="Q30" s="81" t="s">
        <v>96</v>
      </c>
      <c r="R30" s="285"/>
      <c r="S30" s="287"/>
      <c r="T30" s="81" t="s">
        <v>220</v>
      </c>
      <c r="W30" s="39"/>
      <c r="X30" s="82" t="s">
        <v>4</v>
      </c>
      <c r="Y30" s="83">
        <v>26</v>
      </c>
      <c r="Z30" s="84">
        <v>4.88</v>
      </c>
      <c r="AA30" s="75">
        <v>89.42</v>
      </c>
      <c r="AB30" s="84">
        <v>76.15</v>
      </c>
      <c r="AC30" s="85">
        <v>2</v>
      </c>
      <c r="AD30" s="84">
        <v>5</v>
      </c>
      <c r="AE30" s="75">
        <v>89</v>
      </c>
      <c r="AF30" s="123">
        <v>82.69</v>
      </c>
      <c r="AH30" s="39"/>
      <c r="AI30" s="101" t="s">
        <v>3</v>
      </c>
      <c r="AJ30" s="102">
        <v>170</v>
      </c>
      <c r="AK30" s="103">
        <v>4.96</v>
      </c>
      <c r="AL30" s="74">
        <v>91.15</v>
      </c>
      <c r="AM30" s="103">
        <v>84.79</v>
      </c>
      <c r="AN30" s="130">
        <v>26</v>
      </c>
      <c r="AO30" s="103">
        <v>5</v>
      </c>
      <c r="AP30" s="74">
        <v>85.57</v>
      </c>
      <c r="AQ30" s="131">
        <v>84.41</v>
      </c>
      <c r="BD30" s="39"/>
      <c r="BE30" s="40"/>
      <c r="BF30" s="99"/>
      <c r="BG30" s="72"/>
      <c r="BH30" s="99"/>
      <c r="BJ30" s="99"/>
      <c r="BK30" s="72"/>
      <c r="BL30" s="40"/>
    </row>
    <row r="31" spans="3:64" s="71" customFormat="1" ht="15.75" thickBot="1">
      <c r="C31" s="285"/>
      <c r="D31" s="298"/>
      <c r="E31" s="80" t="s">
        <v>220</v>
      </c>
      <c r="F31" s="81" t="s">
        <v>96</v>
      </c>
      <c r="G31" s="285"/>
      <c r="H31" s="287"/>
      <c r="I31" s="81" t="s">
        <v>220</v>
      </c>
      <c r="L31" s="39"/>
      <c r="M31" s="101" t="s">
        <v>3</v>
      </c>
      <c r="N31" s="102">
        <v>176</v>
      </c>
      <c r="O31" s="103">
        <v>4.96</v>
      </c>
      <c r="P31" s="74">
        <v>90.72</v>
      </c>
      <c r="Q31" s="139">
        <v>80.09</v>
      </c>
      <c r="R31" s="104">
        <v>44</v>
      </c>
      <c r="S31" s="105">
        <v>5</v>
      </c>
      <c r="T31" s="77">
        <v>85.39</v>
      </c>
      <c r="U31" s="40"/>
      <c r="W31" s="39"/>
      <c r="X31" s="91" t="s">
        <v>29</v>
      </c>
      <c r="Y31" s="92">
        <v>70</v>
      </c>
      <c r="Z31" s="93">
        <v>4.93</v>
      </c>
      <c r="AA31" s="76">
        <v>89.9</v>
      </c>
      <c r="AB31" s="93">
        <v>74.82</v>
      </c>
      <c r="AC31" s="94">
        <v>18</v>
      </c>
      <c r="AD31" s="93">
        <v>5</v>
      </c>
      <c r="AE31" s="76">
        <v>84.94</v>
      </c>
      <c r="AF31" s="125">
        <v>75.19</v>
      </c>
      <c r="AH31" s="39"/>
      <c r="AI31" s="82" t="s">
        <v>4</v>
      </c>
      <c r="AJ31" s="83">
        <v>36</v>
      </c>
      <c r="AK31" s="84">
        <v>4.97</v>
      </c>
      <c r="AL31" s="75">
        <v>90.89</v>
      </c>
      <c r="AM31" s="84">
        <v>77.63</v>
      </c>
      <c r="AN31" s="85">
        <v>1</v>
      </c>
      <c r="AO31" s="84">
        <v>5</v>
      </c>
      <c r="AP31" s="75">
        <v>88</v>
      </c>
      <c r="AQ31" s="123">
        <v>84.93</v>
      </c>
      <c r="BE31" s="280" t="s">
        <v>215</v>
      </c>
      <c r="BF31" s="281"/>
      <c r="BG31" s="281"/>
      <c r="BH31" s="282"/>
      <c r="BI31" s="280" t="s">
        <v>216</v>
      </c>
      <c r="BJ31" s="281"/>
      <c r="BK31" s="281"/>
      <c r="BL31" s="283"/>
    </row>
    <row r="32" spans="2:64" ht="15.75" thickBot="1">
      <c r="B32" s="101" t="s">
        <v>3</v>
      </c>
      <c r="C32" s="102">
        <v>101</v>
      </c>
      <c r="D32" s="103">
        <v>4.98</v>
      </c>
      <c r="E32" s="74">
        <v>92.12</v>
      </c>
      <c r="F32" s="139">
        <v>80.09</v>
      </c>
      <c r="G32" s="104">
        <v>1</v>
      </c>
      <c r="H32" s="105">
        <v>5</v>
      </c>
      <c r="I32" s="77">
        <v>79</v>
      </c>
      <c r="M32" s="106" t="s">
        <v>5</v>
      </c>
      <c r="N32" s="102">
        <v>2</v>
      </c>
      <c r="O32" s="103">
        <v>5</v>
      </c>
      <c r="P32" s="74">
        <v>97</v>
      </c>
      <c r="Q32" s="139"/>
      <c r="R32" s="104"/>
      <c r="S32" s="105"/>
      <c r="T32" s="77"/>
      <c r="U32" s="40"/>
      <c r="W32" s="111"/>
      <c r="X32" s="111"/>
      <c r="Y32" s="112">
        <f>SUM(Y29:Y31)</f>
        <v>260</v>
      </c>
      <c r="Z32" s="113">
        <f>AVERAGE(Z29:Z31)</f>
        <v>4.916666666666667</v>
      </c>
      <c r="AA32" s="113">
        <f>AVERAGE(AA29:AA31)</f>
        <v>90.04</v>
      </c>
      <c r="AB32" s="132">
        <f>AVERAGE(AB29:AB31)</f>
        <v>77.76666666666667</v>
      </c>
      <c r="AC32" s="114">
        <v>52</v>
      </c>
      <c r="AD32" s="113">
        <v>5</v>
      </c>
      <c r="AE32" s="113">
        <v>84.88</v>
      </c>
      <c r="AF32" s="133">
        <f>AVERAGE(AF29:AF31)</f>
        <v>79.88333333333333</v>
      </c>
      <c r="AI32" s="91" t="s">
        <v>29</v>
      </c>
      <c r="AJ32" s="92">
        <v>65</v>
      </c>
      <c r="AK32" s="93">
        <v>4.85</v>
      </c>
      <c r="AL32" s="76">
        <v>87.75</v>
      </c>
      <c r="AM32" s="93">
        <v>75.34</v>
      </c>
      <c r="AN32" s="94">
        <v>28</v>
      </c>
      <c r="AO32" s="93">
        <v>5</v>
      </c>
      <c r="AP32" s="76">
        <v>84.86</v>
      </c>
      <c r="AQ32" s="125">
        <v>60.23</v>
      </c>
      <c r="BD32" s="71"/>
      <c r="BE32" s="284" t="s">
        <v>217</v>
      </c>
      <c r="BF32" s="286" t="s">
        <v>218</v>
      </c>
      <c r="BG32" s="288" t="s">
        <v>219</v>
      </c>
      <c r="BH32" s="289"/>
      <c r="BI32" s="284" t="s">
        <v>217</v>
      </c>
      <c r="BJ32" s="286" t="s">
        <v>218</v>
      </c>
      <c r="BK32" s="288" t="s">
        <v>219</v>
      </c>
      <c r="BL32" s="290"/>
    </row>
    <row r="33" spans="2:64" ht="15.75" thickBot="1">
      <c r="B33" s="82" t="s">
        <v>4</v>
      </c>
      <c r="C33" s="83">
        <v>40</v>
      </c>
      <c r="D33" s="84">
        <v>4.98</v>
      </c>
      <c r="E33" s="75">
        <v>92.3</v>
      </c>
      <c r="F33" s="122">
        <v>76.63</v>
      </c>
      <c r="G33" s="107"/>
      <c r="H33" s="108"/>
      <c r="I33" s="78"/>
      <c r="M33" s="82" t="s">
        <v>4</v>
      </c>
      <c r="N33" s="83">
        <v>29</v>
      </c>
      <c r="O33" s="84">
        <v>4.97</v>
      </c>
      <c r="P33" s="75">
        <v>90.52</v>
      </c>
      <c r="Q33" s="122">
        <v>76.63</v>
      </c>
      <c r="R33" s="107">
        <v>2</v>
      </c>
      <c r="S33" s="108">
        <v>5</v>
      </c>
      <c r="T33" s="78">
        <v>71.5</v>
      </c>
      <c r="U33" s="40"/>
      <c r="AH33" s="111"/>
      <c r="AI33" s="111"/>
      <c r="AJ33" s="112">
        <f>SUM(AJ30:AJ32)</f>
        <v>271</v>
      </c>
      <c r="AK33" s="113">
        <f>AVERAGE(AK30:AK32)</f>
        <v>4.926666666666667</v>
      </c>
      <c r="AL33" s="113">
        <v>90.29</v>
      </c>
      <c r="AM33" s="132">
        <f>AVERAGE(AM30:AM32)</f>
        <v>79.25333333333334</v>
      </c>
      <c r="AN33" s="114">
        <f>SUM(AN30:AN32)</f>
        <v>55</v>
      </c>
      <c r="AO33" s="113">
        <v>5</v>
      </c>
      <c r="AP33" s="113">
        <v>85.25</v>
      </c>
      <c r="AQ33" s="133">
        <f>AVERAGE(AQ30:AQ32)</f>
        <v>76.52333333333333</v>
      </c>
      <c r="BD33" s="71"/>
      <c r="BE33" s="285"/>
      <c r="BF33" s="287"/>
      <c r="BG33" s="158" t="s">
        <v>220</v>
      </c>
      <c r="BH33" s="129" t="s">
        <v>96</v>
      </c>
      <c r="BI33" s="285"/>
      <c r="BJ33" s="287"/>
      <c r="BK33" s="158" t="s">
        <v>220</v>
      </c>
      <c r="BL33" s="156" t="s">
        <v>96</v>
      </c>
    </row>
    <row r="34" spans="2:64" ht="13.5" thickBot="1">
      <c r="B34" s="91" t="s">
        <v>29</v>
      </c>
      <c r="C34" s="92">
        <v>38</v>
      </c>
      <c r="D34" s="93">
        <v>4.71</v>
      </c>
      <c r="E34" s="76">
        <v>82.92</v>
      </c>
      <c r="F34" s="124">
        <v>65.12</v>
      </c>
      <c r="G34" s="109"/>
      <c r="H34" s="110"/>
      <c r="I34" s="79"/>
      <c r="M34" s="91" t="s">
        <v>29</v>
      </c>
      <c r="N34" s="92">
        <v>83</v>
      </c>
      <c r="O34" s="93">
        <v>4.86</v>
      </c>
      <c r="P34" s="76">
        <v>85.95</v>
      </c>
      <c r="Q34" s="124">
        <v>65.12</v>
      </c>
      <c r="R34" s="109">
        <v>6</v>
      </c>
      <c r="S34" s="110">
        <v>5</v>
      </c>
      <c r="T34" s="79">
        <v>85.67</v>
      </c>
      <c r="U34" s="40"/>
      <c r="AJ34" s="40"/>
      <c r="AK34" s="99"/>
      <c r="AL34" s="72"/>
      <c r="AM34" s="99"/>
      <c r="AN34" s="71"/>
      <c r="AO34" s="99"/>
      <c r="AP34" s="72"/>
      <c r="AQ34" s="40"/>
      <c r="BD34" s="101" t="s">
        <v>3</v>
      </c>
      <c r="BE34" s="102">
        <v>132</v>
      </c>
      <c r="BF34" s="103">
        <v>4.95</v>
      </c>
      <c r="BG34" s="74">
        <v>91.27</v>
      </c>
      <c r="BH34" s="103">
        <v>85.35</v>
      </c>
      <c r="BI34" s="130">
        <v>62</v>
      </c>
      <c r="BJ34" s="103">
        <v>5</v>
      </c>
      <c r="BK34" s="74">
        <v>86.92</v>
      </c>
      <c r="BL34" s="244">
        <v>83.67</v>
      </c>
    </row>
    <row r="35" spans="3:64" s="111" customFormat="1" ht="15">
      <c r="C35" s="112">
        <f>SUM(C32:C34)</f>
        <v>179</v>
      </c>
      <c r="D35" s="113">
        <v>4.92</v>
      </c>
      <c r="E35" s="113">
        <v>90.21</v>
      </c>
      <c r="F35" s="113"/>
      <c r="G35" s="114">
        <v>1</v>
      </c>
      <c r="H35" s="113">
        <v>5</v>
      </c>
      <c r="I35" s="113">
        <v>79</v>
      </c>
      <c r="J35" s="112"/>
      <c r="N35" s="112">
        <f>SUM(N31:N34)</f>
        <v>290</v>
      </c>
      <c r="O35" s="113">
        <f>AVERAGE(O31:O34)</f>
        <v>4.9475</v>
      </c>
      <c r="P35" s="113">
        <f>AVERAGE(P31:P34)</f>
        <v>91.0475</v>
      </c>
      <c r="Q35" s="113"/>
      <c r="R35" s="114">
        <v>52</v>
      </c>
      <c r="S35" s="113">
        <v>5</v>
      </c>
      <c r="T35" s="113">
        <v>84.88</v>
      </c>
      <c r="U35" s="112"/>
      <c r="AH35" s="134"/>
      <c r="AI35" s="134" t="s">
        <v>239</v>
      </c>
      <c r="AJ35" s="135">
        <f>AJ33+AJ23</f>
        <v>1423</v>
      </c>
      <c r="AK35" s="136">
        <v>4.51</v>
      </c>
      <c r="AL35" s="136">
        <v>79.52</v>
      </c>
      <c r="AM35" s="136">
        <v>62.94</v>
      </c>
      <c r="AN35" s="137">
        <f>AN33+AN23</f>
        <v>315</v>
      </c>
      <c r="AO35" s="136">
        <v>4.85</v>
      </c>
      <c r="AP35" s="136">
        <v>77.87</v>
      </c>
      <c r="AQ35" s="135">
        <v>68.68</v>
      </c>
      <c r="BD35" s="82" t="s">
        <v>4</v>
      </c>
      <c r="BE35" s="83">
        <v>14</v>
      </c>
      <c r="BF35" s="84">
        <v>5</v>
      </c>
      <c r="BG35" s="75">
        <v>86.57</v>
      </c>
      <c r="BH35" s="84">
        <v>78.65</v>
      </c>
      <c r="BI35" s="85">
        <v>2</v>
      </c>
      <c r="BJ35" s="84">
        <v>5</v>
      </c>
      <c r="BK35" s="75">
        <v>92.5</v>
      </c>
      <c r="BL35" s="245">
        <v>82.5</v>
      </c>
    </row>
    <row r="36" spans="14:64" ht="13.5" thickBot="1">
      <c r="N36" s="40"/>
      <c r="O36" s="99"/>
      <c r="P36" s="72"/>
      <c r="Q36" s="99"/>
      <c r="R36" s="71"/>
      <c r="S36" s="99"/>
      <c r="T36" s="72"/>
      <c r="U36" s="40"/>
      <c r="BD36" s="91" t="s">
        <v>29</v>
      </c>
      <c r="BE36" s="92">
        <v>66</v>
      </c>
      <c r="BF36" s="93">
        <v>4.76</v>
      </c>
      <c r="BG36" s="76">
        <v>85.74</v>
      </c>
      <c r="BH36" s="93">
        <v>69.57</v>
      </c>
      <c r="BI36" s="94">
        <v>16</v>
      </c>
      <c r="BJ36" s="93">
        <v>5</v>
      </c>
      <c r="BK36" s="76">
        <v>95.38</v>
      </c>
      <c r="BL36" s="246">
        <v>69.14</v>
      </c>
    </row>
    <row r="37" spans="14:64" ht="15">
      <c r="N37" s="40"/>
      <c r="O37" s="99"/>
      <c r="P37" s="72"/>
      <c r="Q37" s="99"/>
      <c r="R37" s="71"/>
      <c r="S37" s="99"/>
      <c r="T37" s="72"/>
      <c r="U37" s="40"/>
      <c r="BD37" s="111"/>
      <c r="BE37" s="112"/>
      <c r="BF37" s="113"/>
      <c r="BG37" s="113"/>
      <c r="BH37" s="132"/>
      <c r="BI37" s="114"/>
      <c r="BJ37" s="113"/>
      <c r="BK37" s="113"/>
      <c r="BL37" s="133"/>
    </row>
    <row r="38" spans="14:64" ht="18.75">
      <c r="N38" s="40"/>
      <c r="O38" s="99"/>
      <c r="P38" s="72"/>
      <c r="Q38" s="99"/>
      <c r="R38" s="71"/>
      <c r="S38" s="99"/>
      <c r="T38" s="72"/>
      <c r="U38" s="40"/>
      <c r="BD38" s="157"/>
      <c r="BE38" s="279" t="s">
        <v>312</v>
      </c>
      <c r="BF38" s="279"/>
      <c r="BG38" s="279"/>
      <c r="BH38" s="279"/>
      <c r="BI38" s="279"/>
      <c r="BJ38" s="279"/>
      <c r="BK38" s="279"/>
      <c r="BL38" s="279"/>
    </row>
    <row r="39" spans="14:64" ht="13.5" thickBot="1">
      <c r="N39" s="40"/>
      <c r="O39" s="99"/>
      <c r="P39" s="72"/>
      <c r="Q39" s="99"/>
      <c r="R39" s="71"/>
      <c r="S39" s="99"/>
      <c r="T39" s="72"/>
      <c r="U39" s="40"/>
      <c r="BE39" s="40"/>
      <c r="BF39" s="99"/>
      <c r="BG39" s="72"/>
      <c r="BH39" s="99"/>
      <c r="BI39" s="71"/>
      <c r="BJ39" s="99"/>
      <c r="BK39" s="72"/>
      <c r="BL39" s="40"/>
    </row>
    <row r="40" spans="56:64" ht="15">
      <c r="BD40" s="71"/>
      <c r="BE40" s="280" t="s">
        <v>215</v>
      </c>
      <c r="BF40" s="281"/>
      <c r="BG40" s="281"/>
      <c r="BH40" s="282"/>
      <c r="BI40" s="280" t="s">
        <v>216</v>
      </c>
      <c r="BJ40" s="281"/>
      <c r="BK40" s="281"/>
      <c r="BL40" s="283"/>
    </row>
    <row r="41" spans="56:64" ht="15">
      <c r="BD41" s="71"/>
      <c r="BE41" s="284" t="s">
        <v>217</v>
      </c>
      <c r="BF41" s="286" t="s">
        <v>218</v>
      </c>
      <c r="BG41" s="288" t="s">
        <v>219</v>
      </c>
      <c r="BH41" s="289"/>
      <c r="BI41" s="284" t="s">
        <v>217</v>
      </c>
      <c r="BJ41" s="286" t="s">
        <v>218</v>
      </c>
      <c r="BK41" s="288" t="s">
        <v>219</v>
      </c>
      <c r="BL41" s="290"/>
    </row>
    <row r="42" spans="56:64" ht="15.75" thickBot="1">
      <c r="BD42" s="71"/>
      <c r="BE42" s="285"/>
      <c r="BF42" s="287"/>
      <c r="BG42" s="158" t="s">
        <v>220</v>
      </c>
      <c r="BH42" s="129" t="s">
        <v>96</v>
      </c>
      <c r="BI42" s="285"/>
      <c r="BJ42" s="287"/>
      <c r="BK42" s="158" t="s">
        <v>220</v>
      </c>
      <c r="BL42" s="156" t="s">
        <v>96</v>
      </c>
    </row>
    <row r="43" spans="56:64" ht="12.75">
      <c r="BD43" s="101" t="s">
        <v>3</v>
      </c>
      <c r="BE43" s="102">
        <v>162</v>
      </c>
      <c r="BF43" s="103">
        <v>4.96</v>
      </c>
      <c r="BG43" s="74">
        <v>91.69</v>
      </c>
      <c r="BH43" s="103">
        <v>90.9</v>
      </c>
      <c r="BI43" s="130">
        <v>42</v>
      </c>
      <c r="BJ43" s="103">
        <v>5</v>
      </c>
      <c r="BK43" s="74">
        <v>85.93</v>
      </c>
      <c r="BL43" s="244">
        <v>81.55</v>
      </c>
    </row>
    <row r="44" spans="56:64" ht="12.75">
      <c r="BD44" s="82" t="s">
        <v>4</v>
      </c>
      <c r="BE44" s="83">
        <v>22</v>
      </c>
      <c r="BF44" s="84">
        <v>4.86</v>
      </c>
      <c r="BG44" s="75">
        <v>87.18</v>
      </c>
      <c r="BH44" s="84">
        <v>83.76</v>
      </c>
      <c r="BI44" s="85"/>
      <c r="BJ44" s="84"/>
      <c r="BK44" s="75"/>
      <c r="BL44" s="245"/>
    </row>
    <row r="45" spans="56:64" ht="13.5" thickBot="1">
      <c r="BD45" s="91" t="s">
        <v>29</v>
      </c>
      <c r="BE45" s="92">
        <v>41</v>
      </c>
      <c r="BF45" s="93">
        <v>4.9</v>
      </c>
      <c r="BG45" s="76">
        <v>89.39</v>
      </c>
      <c r="BH45" s="93">
        <v>81.47</v>
      </c>
      <c r="BI45" s="94">
        <v>14</v>
      </c>
      <c r="BJ45" s="93">
        <v>5</v>
      </c>
      <c r="BK45" s="76">
        <v>76.67</v>
      </c>
      <c r="BL45" s="246">
        <v>70.65</v>
      </c>
    </row>
  </sheetData>
  <sheetProtection/>
  <mergeCells count="118">
    <mergeCell ref="AT1:BB1"/>
    <mergeCell ref="AT2:BB2"/>
    <mergeCell ref="AU4:AX4"/>
    <mergeCell ref="AY4:BB4"/>
    <mergeCell ref="AU5:AU6"/>
    <mergeCell ref="AV5:AV6"/>
    <mergeCell ref="AW5:AX5"/>
    <mergeCell ref="AY5:AY6"/>
    <mergeCell ref="AZ5:AZ6"/>
    <mergeCell ref="BA5:BB5"/>
    <mergeCell ref="AI25:AQ25"/>
    <mergeCell ref="AJ27:AM27"/>
    <mergeCell ref="AN27:AQ27"/>
    <mergeCell ref="AW23:AX23"/>
    <mergeCell ref="BA23:BB23"/>
    <mergeCell ref="AT24:BB24"/>
    <mergeCell ref="AS25:BB25"/>
    <mergeCell ref="AJ28:AJ29"/>
    <mergeCell ref="AK28:AK29"/>
    <mergeCell ref="AL28:AM28"/>
    <mergeCell ref="AN28:AN29"/>
    <mergeCell ref="AO28:AO29"/>
    <mergeCell ref="AP28:AQ28"/>
    <mergeCell ref="AI2:AQ2"/>
    <mergeCell ref="AJ4:AM4"/>
    <mergeCell ref="AN4:AQ4"/>
    <mergeCell ref="AJ5:AJ6"/>
    <mergeCell ref="AK5:AK6"/>
    <mergeCell ref="AL5:AM5"/>
    <mergeCell ref="AN5:AN6"/>
    <mergeCell ref="AO5:AO6"/>
    <mergeCell ref="AP5:AQ5"/>
    <mergeCell ref="X24:AE24"/>
    <mergeCell ref="Y26:AB26"/>
    <mergeCell ref="AC26:AF26"/>
    <mergeCell ref="Y27:Y28"/>
    <mergeCell ref="Z27:Z28"/>
    <mergeCell ref="AA27:AB27"/>
    <mergeCell ref="AC27:AC28"/>
    <mergeCell ref="AD27:AD28"/>
    <mergeCell ref="AE27:AF27"/>
    <mergeCell ref="X1:AF1"/>
    <mergeCell ref="X2:AF2"/>
    <mergeCell ref="Y4:AB4"/>
    <mergeCell ref="AC4:AF4"/>
    <mergeCell ref="Y5:Y6"/>
    <mergeCell ref="Z5:Z6"/>
    <mergeCell ref="AA5:AB5"/>
    <mergeCell ref="AC5:AC6"/>
    <mergeCell ref="AD5:AD6"/>
    <mergeCell ref="AE5:AF5"/>
    <mergeCell ref="M26:T26"/>
    <mergeCell ref="N28:Q28"/>
    <mergeCell ref="R28:T28"/>
    <mergeCell ref="N29:N30"/>
    <mergeCell ref="O29:O30"/>
    <mergeCell ref="P29:Q29"/>
    <mergeCell ref="R29:R30"/>
    <mergeCell ref="S29:S30"/>
    <mergeCell ref="M1:U1"/>
    <mergeCell ref="M2:U2"/>
    <mergeCell ref="N4:Q4"/>
    <mergeCell ref="R4:U4"/>
    <mergeCell ref="N5:N6"/>
    <mergeCell ref="O5:O6"/>
    <mergeCell ref="P5:Q5"/>
    <mergeCell ref="R5:R6"/>
    <mergeCell ref="S5:S6"/>
    <mergeCell ref="T5:U5"/>
    <mergeCell ref="B27:I27"/>
    <mergeCell ref="C29:F29"/>
    <mergeCell ref="G29:I29"/>
    <mergeCell ref="C30:C31"/>
    <mergeCell ref="D30:D31"/>
    <mergeCell ref="E30:F30"/>
    <mergeCell ref="G30:G31"/>
    <mergeCell ref="H30:H31"/>
    <mergeCell ref="C4:F4"/>
    <mergeCell ref="G4:J4"/>
    <mergeCell ref="C5:C6"/>
    <mergeCell ref="D5:D6"/>
    <mergeCell ref="B1:J1"/>
    <mergeCell ref="B2:J2"/>
    <mergeCell ref="E5:F5"/>
    <mergeCell ref="G5:G6"/>
    <mergeCell ref="H5:H6"/>
    <mergeCell ref="I5:J5"/>
    <mergeCell ref="BD1:BL1"/>
    <mergeCell ref="BD2:BL2"/>
    <mergeCell ref="BE4:BH4"/>
    <mergeCell ref="BI4:BL4"/>
    <mergeCell ref="BE5:BE6"/>
    <mergeCell ref="BF5:BF6"/>
    <mergeCell ref="BG5:BH5"/>
    <mergeCell ref="BI5:BI6"/>
    <mergeCell ref="BJ5:BJ6"/>
    <mergeCell ref="BK5:BL5"/>
    <mergeCell ref="BG26:BH26"/>
    <mergeCell ref="BK26:BL26"/>
    <mergeCell ref="BD27:BL27"/>
    <mergeCell ref="BE29:BL29"/>
    <mergeCell ref="BE31:BH31"/>
    <mergeCell ref="BI31:BL31"/>
    <mergeCell ref="BE32:BE33"/>
    <mergeCell ref="BF32:BF33"/>
    <mergeCell ref="BG32:BH32"/>
    <mergeCell ref="BI32:BI33"/>
    <mergeCell ref="BJ32:BJ33"/>
    <mergeCell ref="BK32:BL32"/>
    <mergeCell ref="BE38:BL38"/>
    <mergeCell ref="BE40:BH40"/>
    <mergeCell ref="BI40:BL40"/>
    <mergeCell ref="BE41:BE42"/>
    <mergeCell ref="BF41:BF42"/>
    <mergeCell ref="BG41:BH41"/>
    <mergeCell ref="BI41:BI42"/>
    <mergeCell ref="BJ41:BJ42"/>
    <mergeCell ref="BK41:BL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45"/>
  <sheetViews>
    <sheetView zoomScalePageLayoutView="0" workbookViewId="0" topLeftCell="A1">
      <selection activeCell="E1" sqref="A1:E1"/>
    </sheetView>
  </sheetViews>
  <sheetFormatPr defaultColWidth="9.140625" defaultRowHeight="12.75"/>
  <cols>
    <col min="1" max="1" width="11.00390625" style="216" customWidth="1"/>
    <col min="2" max="2" width="12.57421875" style="216" customWidth="1"/>
    <col min="3" max="3" width="12.57421875" style="224" customWidth="1"/>
    <col min="4" max="4" width="23.28125" style="216" customWidth="1"/>
    <col min="5" max="5" width="19.8515625" style="216" bestFit="1" customWidth="1"/>
    <col min="6" max="6" width="9.140625" style="216" customWidth="1"/>
    <col min="7" max="7" width="25.7109375" style="216" bestFit="1" customWidth="1"/>
    <col min="8" max="8" width="4.8515625" style="208" customWidth="1"/>
    <col min="9" max="16384" width="9.140625" style="208" customWidth="1"/>
  </cols>
  <sheetData>
    <row r="1" spans="1:8" ht="12.75">
      <c r="A1" s="204" t="s">
        <v>283</v>
      </c>
      <c r="B1" s="204"/>
      <c r="C1" s="205"/>
      <c r="D1" s="204"/>
      <c r="E1" s="204"/>
      <c r="F1" s="204"/>
      <c r="G1" s="206"/>
      <c r="H1" s="207"/>
    </row>
    <row r="2" spans="1:8" ht="12.75">
      <c r="A2" s="206"/>
      <c r="B2" s="206"/>
      <c r="C2" s="209"/>
      <c r="D2" s="206"/>
      <c r="E2" s="210"/>
      <c r="F2" s="210"/>
      <c r="G2" s="206"/>
      <c r="H2" s="207"/>
    </row>
    <row r="3" spans="1:8" ht="12.75">
      <c r="A3" s="211" t="s">
        <v>284</v>
      </c>
      <c r="B3" s="304" t="s">
        <v>285</v>
      </c>
      <c r="C3" s="304"/>
      <c r="D3" s="304"/>
      <c r="E3" s="212" t="s">
        <v>286</v>
      </c>
      <c r="F3" s="213">
        <v>17</v>
      </c>
      <c r="G3" s="214"/>
      <c r="H3" s="215"/>
    </row>
    <row r="4" spans="2:8" ht="12.75">
      <c r="B4" s="216" t="s">
        <v>287</v>
      </c>
      <c r="C4" s="217">
        <v>9</v>
      </c>
      <c r="E4" s="212" t="s">
        <v>288</v>
      </c>
      <c r="F4" s="213">
        <v>17</v>
      </c>
      <c r="G4" s="218"/>
      <c r="H4" s="219"/>
    </row>
    <row r="5" spans="2:8" ht="12.75">
      <c r="B5" s="216" t="s">
        <v>289</v>
      </c>
      <c r="C5" s="217">
        <v>5</v>
      </c>
      <c r="E5" s="220" t="s">
        <v>290</v>
      </c>
      <c r="F5" s="221">
        <f>(C4*5+C5*4+C6*3+C7*2)/F4</f>
        <v>4.352941176470588</v>
      </c>
      <c r="G5" s="222"/>
      <c r="H5" s="223"/>
    </row>
    <row r="6" spans="2:6" ht="12.75">
      <c r="B6" s="216" t="s">
        <v>291</v>
      </c>
      <c r="C6" s="217">
        <v>3</v>
      </c>
      <c r="F6" s="222"/>
    </row>
    <row r="7" spans="2:3" ht="12.75">
      <c r="B7" s="216" t="s">
        <v>292</v>
      </c>
      <c r="C7" s="224">
        <v>0</v>
      </c>
    </row>
    <row r="8" spans="2:3" ht="12.75">
      <c r="B8" s="216" t="s">
        <v>293</v>
      </c>
      <c r="C8" s="224">
        <v>0</v>
      </c>
    </row>
    <row r="11" spans="1:8" ht="12.75">
      <c r="A11" s="211" t="s">
        <v>294</v>
      </c>
      <c r="B11" s="304" t="s">
        <v>295</v>
      </c>
      <c r="C11" s="304"/>
      <c r="D11" s="304"/>
      <c r="E11" s="212" t="s">
        <v>286</v>
      </c>
      <c r="F11" s="213">
        <v>9</v>
      </c>
      <c r="G11" s="214"/>
      <c r="H11" s="215"/>
    </row>
    <row r="12" spans="2:8" ht="12.75">
      <c r="B12" s="216" t="s">
        <v>287</v>
      </c>
      <c r="C12" s="217">
        <v>4</v>
      </c>
      <c r="E12" s="212" t="s">
        <v>288</v>
      </c>
      <c r="F12" s="213">
        <v>9</v>
      </c>
      <c r="G12" s="218"/>
      <c r="H12" s="225"/>
    </row>
    <row r="13" spans="2:8" ht="12.75">
      <c r="B13" s="216" t="s">
        <v>289</v>
      </c>
      <c r="C13" s="217">
        <v>3</v>
      </c>
      <c r="E13" s="220" t="s">
        <v>290</v>
      </c>
      <c r="F13" s="221">
        <f>(C12*5+C13*4+C14*3+C15*2)/F12</f>
        <v>4.222222222222222</v>
      </c>
      <c r="G13" s="222"/>
      <c r="H13" s="223"/>
    </row>
    <row r="14" spans="2:6" ht="12.75">
      <c r="B14" s="216" t="s">
        <v>291</v>
      </c>
      <c r="C14" s="217">
        <v>2</v>
      </c>
      <c r="F14" s="222"/>
    </row>
    <row r="15" spans="2:3" ht="12.75">
      <c r="B15" s="216" t="s">
        <v>292</v>
      </c>
      <c r="C15" s="224">
        <v>0</v>
      </c>
    </row>
    <row r="16" spans="2:3" ht="12.75">
      <c r="B16" s="216" t="s">
        <v>293</v>
      </c>
      <c r="C16" s="224">
        <v>0</v>
      </c>
    </row>
    <row r="19" spans="1:8" ht="12.75">
      <c r="A19" s="211" t="s">
        <v>296</v>
      </c>
      <c r="B19" s="304" t="s">
        <v>297</v>
      </c>
      <c r="C19" s="304"/>
      <c r="D19" s="304"/>
      <c r="E19" s="212" t="s">
        <v>286</v>
      </c>
      <c r="F19" s="213">
        <v>11</v>
      </c>
      <c r="G19" s="214"/>
      <c r="H19" s="215"/>
    </row>
    <row r="20" spans="2:8" ht="12.75">
      <c r="B20" s="216" t="s">
        <v>287</v>
      </c>
      <c r="C20" s="217">
        <v>4</v>
      </c>
      <c r="E20" s="212" t="s">
        <v>288</v>
      </c>
      <c r="F20" s="213">
        <v>11</v>
      </c>
      <c r="G20" s="218"/>
      <c r="H20" s="225"/>
    </row>
    <row r="21" spans="2:8" ht="12.75">
      <c r="B21" s="216" t="s">
        <v>289</v>
      </c>
      <c r="C21" s="217">
        <v>7</v>
      </c>
      <c r="E21" s="220" t="s">
        <v>290</v>
      </c>
      <c r="F21" s="221">
        <f>(C20*5+C21*4+C22*3+C23*2)/F20</f>
        <v>4.363636363636363</v>
      </c>
      <c r="G21" s="222"/>
      <c r="H21" s="223"/>
    </row>
    <row r="22" spans="2:6" ht="12.75">
      <c r="B22" s="216" t="s">
        <v>291</v>
      </c>
      <c r="C22" s="224">
        <v>0</v>
      </c>
      <c r="F22" s="222"/>
    </row>
    <row r="23" spans="2:3" ht="12.75">
      <c r="B23" s="216" t="s">
        <v>292</v>
      </c>
      <c r="C23" s="224">
        <v>0</v>
      </c>
    </row>
    <row r="24" spans="2:3" ht="12.75">
      <c r="B24" s="216" t="s">
        <v>293</v>
      </c>
      <c r="C24" s="224">
        <v>0</v>
      </c>
    </row>
    <row r="26" ht="12.75">
      <c r="G26" s="212"/>
    </row>
    <row r="27" spans="1:8" ht="12.75">
      <c r="A27" s="211" t="s">
        <v>298</v>
      </c>
      <c r="B27" s="304" t="s">
        <v>299</v>
      </c>
      <c r="C27" s="304"/>
      <c r="D27" s="304"/>
      <c r="E27" s="212" t="s">
        <v>286</v>
      </c>
      <c r="F27" s="213">
        <v>17</v>
      </c>
      <c r="G27" s="214"/>
      <c r="H27" s="215"/>
    </row>
    <row r="28" spans="2:8" ht="12.75">
      <c r="B28" s="216" t="s">
        <v>287</v>
      </c>
      <c r="C28" s="217">
        <v>9</v>
      </c>
      <c r="E28" s="212" t="s">
        <v>288</v>
      </c>
      <c r="F28" s="213">
        <v>17</v>
      </c>
      <c r="G28" s="218"/>
      <c r="H28" s="225"/>
    </row>
    <row r="29" spans="2:8" ht="12.75">
      <c r="B29" s="216" t="s">
        <v>289</v>
      </c>
      <c r="C29" s="217">
        <v>5</v>
      </c>
      <c r="E29" s="220" t="s">
        <v>290</v>
      </c>
      <c r="F29" s="221">
        <f>(C28*5+C29*4+C30*3+C31*2)/F28</f>
        <v>4.352941176470588</v>
      </c>
      <c r="G29" s="222"/>
      <c r="H29" s="223"/>
    </row>
    <row r="30" spans="2:6" ht="12.75">
      <c r="B30" s="216" t="s">
        <v>291</v>
      </c>
      <c r="C30" s="217">
        <v>3</v>
      </c>
      <c r="F30" s="222"/>
    </row>
    <row r="31" spans="2:3" ht="12.75">
      <c r="B31" s="216" t="s">
        <v>292</v>
      </c>
      <c r="C31" s="224">
        <v>0</v>
      </c>
    </row>
    <row r="32" spans="2:3" ht="12.75">
      <c r="B32" s="216" t="s">
        <v>293</v>
      </c>
      <c r="C32" s="224">
        <v>0</v>
      </c>
    </row>
    <row r="35" spans="1:8" s="231" customFormat="1" ht="25.5" customHeight="1">
      <c r="A35" s="226" t="s">
        <v>300</v>
      </c>
      <c r="B35" s="305" t="s">
        <v>301</v>
      </c>
      <c r="C35" s="305"/>
      <c r="D35" s="305"/>
      <c r="E35" s="227" t="s">
        <v>286</v>
      </c>
      <c r="F35" s="228">
        <v>3</v>
      </c>
      <c r="G35" s="229"/>
      <c r="H35" s="230"/>
    </row>
    <row r="36" spans="2:8" ht="12.75">
      <c r="B36" s="216" t="s">
        <v>287</v>
      </c>
      <c r="C36" s="217">
        <v>2</v>
      </c>
      <c r="E36" s="212" t="s">
        <v>288</v>
      </c>
      <c r="F36" s="228">
        <v>3</v>
      </c>
      <c r="G36" s="218"/>
      <c r="H36" s="225"/>
    </row>
    <row r="37" spans="2:8" ht="12.75">
      <c r="B37" s="216" t="s">
        <v>289</v>
      </c>
      <c r="C37" s="217">
        <v>1</v>
      </c>
      <c r="E37" s="220" t="s">
        <v>290</v>
      </c>
      <c r="F37" s="221">
        <f>(C36*5+C37*4+C38*3+C39*2)/F36</f>
        <v>4.666666666666667</v>
      </c>
      <c r="G37" s="222"/>
      <c r="H37" s="223"/>
    </row>
    <row r="38" spans="2:6" ht="12.75">
      <c r="B38" s="216" t="s">
        <v>291</v>
      </c>
      <c r="C38" s="224">
        <v>0</v>
      </c>
      <c r="F38" s="222"/>
    </row>
    <row r="39" spans="2:3" ht="12.75">
      <c r="B39" s="216" t="s">
        <v>292</v>
      </c>
      <c r="C39" s="224">
        <v>0</v>
      </c>
    </row>
    <row r="40" spans="2:3" ht="12.75">
      <c r="B40" s="216" t="s">
        <v>293</v>
      </c>
      <c r="C40" s="224">
        <v>0</v>
      </c>
    </row>
    <row r="43" spans="1:4" ht="12.75">
      <c r="A43" s="216" t="s">
        <v>302</v>
      </c>
      <c r="D43" s="213">
        <f>SUM(F35,F27,F19,F11,F3)</f>
        <v>57</v>
      </c>
    </row>
    <row r="44" spans="1:7" s="234" customFormat="1" ht="12.75">
      <c r="A44" s="211" t="s">
        <v>303</v>
      </c>
      <c r="B44" s="211"/>
      <c r="C44" s="232"/>
      <c r="D44" s="233">
        <f>SUM(F4,F12,F20,F28,F36)</f>
        <v>57</v>
      </c>
      <c r="E44" s="216"/>
      <c r="F44" s="216"/>
      <c r="G44" s="211"/>
    </row>
    <row r="45" spans="1:6" ht="12.75">
      <c r="A45" s="216" t="s">
        <v>304</v>
      </c>
      <c r="D45" s="235">
        <v>0</v>
      </c>
      <c r="E45" s="211"/>
      <c r="F45" s="211"/>
    </row>
  </sheetData>
  <sheetProtection/>
  <mergeCells count="5">
    <mergeCell ref="B3:D3"/>
    <mergeCell ref="B11:D11"/>
    <mergeCell ref="B19:D19"/>
    <mergeCell ref="B27:D27"/>
    <mergeCell ref="B35:D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30"/>
  <sheetViews>
    <sheetView zoomScalePageLayoutView="0" workbookViewId="0" topLeftCell="A1">
      <selection activeCell="J14" sqref="J14"/>
    </sheetView>
  </sheetViews>
  <sheetFormatPr defaultColWidth="8.8515625" defaultRowHeight="12.75"/>
  <cols>
    <col min="1" max="1" width="12.8515625" style="56" customWidth="1"/>
    <col min="2" max="2" width="13.28125" style="60" customWidth="1"/>
    <col min="3" max="3" width="8.8515625" style="56" customWidth="1"/>
    <col min="4" max="4" width="10.57421875" style="56" bestFit="1" customWidth="1"/>
    <col min="5" max="5" width="11.7109375" style="56" customWidth="1"/>
    <col min="6" max="16384" width="8.8515625" style="56" customWidth="1"/>
  </cols>
  <sheetData>
    <row r="1" spans="1:2" ht="18.75">
      <c r="A1" s="279" t="s">
        <v>247</v>
      </c>
      <c r="B1" s="279"/>
    </row>
    <row r="3" spans="1:2" ht="15.75">
      <c r="A3" s="57" t="s">
        <v>208</v>
      </c>
      <c r="B3" s="59">
        <v>4.47</v>
      </c>
    </row>
    <row r="4" spans="1:2" ht="15.75">
      <c r="A4" s="57" t="s">
        <v>170</v>
      </c>
      <c r="B4" s="59">
        <v>4.43</v>
      </c>
    </row>
    <row r="5" spans="1:2" ht="15.75">
      <c r="A5" s="57" t="s">
        <v>207</v>
      </c>
      <c r="B5" s="198">
        <v>4.53</v>
      </c>
    </row>
    <row r="6" spans="1:2" ht="15.75">
      <c r="A6" s="57" t="s">
        <v>206</v>
      </c>
      <c r="B6" s="59">
        <v>4.45</v>
      </c>
    </row>
    <row r="7" spans="1:2" ht="15.75">
      <c r="A7" s="57" t="s">
        <v>204</v>
      </c>
      <c r="B7" s="59">
        <v>4.34</v>
      </c>
    </row>
    <row r="8" spans="1:2" ht="15.75">
      <c r="A8" s="57" t="s">
        <v>202</v>
      </c>
      <c r="B8" s="59">
        <v>4.33</v>
      </c>
    </row>
    <row r="9" spans="1:2" ht="15.75">
      <c r="A9" s="57" t="s">
        <v>201</v>
      </c>
      <c r="B9" s="59">
        <v>4.33</v>
      </c>
    </row>
    <row r="10" spans="1:2" ht="15.75">
      <c r="A10" s="57" t="s">
        <v>200</v>
      </c>
      <c r="B10" s="59">
        <v>4.29</v>
      </c>
    </row>
    <row r="11" spans="1:2" ht="15.75">
      <c r="A11" s="57" t="s">
        <v>199</v>
      </c>
      <c r="B11" s="58">
        <v>4.27</v>
      </c>
    </row>
    <row r="12" spans="1:2" ht="15.75">
      <c r="A12" s="57" t="s">
        <v>205</v>
      </c>
      <c r="B12" s="58">
        <v>4.29</v>
      </c>
    </row>
    <row r="13" spans="1:2" ht="15.75">
      <c r="A13" s="57" t="s">
        <v>203</v>
      </c>
      <c r="B13" s="58">
        <v>4.31</v>
      </c>
    </row>
    <row r="14" spans="1:2" ht="15.75">
      <c r="A14" s="57" t="s">
        <v>1</v>
      </c>
      <c r="B14" s="58">
        <v>4.29</v>
      </c>
    </row>
    <row r="15" spans="1:2" ht="15.75">
      <c r="A15" s="57" t="s">
        <v>0</v>
      </c>
      <c r="B15" s="58">
        <v>4.28</v>
      </c>
    </row>
    <row r="16" spans="1:2" ht="15.75">
      <c r="A16" s="54" t="s">
        <v>27</v>
      </c>
      <c r="B16" s="55">
        <v>4.27</v>
      </c>
    </row>
    <row r="17" spans="1:2" ht="15.75">
      <c r="A17" s="54" t="s">
        <v>26</v>
      </c>
      <c r="B17" s="55">
        <v>4.21</v>
      </c>
    </row>
    <row r="18" spans="1:2" ht="15.75">
      <c r="A18" s="54" t="s">
        <v>109</v>
      </c>
      <c r="B18" s="55">
        <v>4.18</v>
      </c>
    </row>
    <row r="19" spans="1:2" ht="15.75">
      <c r="A19" s="54" t="s">
        <v>108</v>
      </c>
      <c r="B19" s="55">
        <v>4.11</v>
      </c>
    </row>
    <row r="20" spans="1:2" ht="15.75">
      <c r="A20" s="54" t="s">
        <v>107</v>
      </c>
      <c r="B20" s="55">
        <v>4.05</v>
      </c>
    </row>
    <row r="21" spans="1:2" ht="15.75">
      <c r="A21" s="54" t="s">
        <v>106</v>
      </c>
      <c r="B21" s="55">
        <v>3.92</v>
      </c>
    </row>
    <row r="22" spans="1:2" ht="15.75">
      <c r="A22" s="54" t="s">
        <v>105</v>
      </c>
      <c r="B22" s="55">
        <v>3.93</v>
      </c>
    </row>
    <row r="23" spans="1:2" ht="15.75">
      <c r="A23" s="54" t="s">
        <v>104</v>
      </c>
      <c r="B23" s="55">
        <v>3.92</v>
      </c>
    </row>
    <row r="24" spans="1:2" ht="15.75">
      <c r="A24" s="54" t="s">
        <v>103</v>
      </c>
      <c r="B24" s="55">
        <v>3.91</v>
      </c>
    </row>
    <row r="25" spans="1:2" ht="15.75">
      <c r="A25" s="54" t="s">
        <v>102</v>
      </c>
      <c r="B25" s="55">
        <v>3.69</v>
      </c>
    </row>
    <row r="26" spans="1:2" ht="15.75">
      <c r="A26" s="54" t="s">
        <v>100</v>
      </c>
      <c r="B26" s="55">
        <v>3.58</v>
      </c>
    </row>
    <row r="27" spans="1:2" ht="15.75">
      <c r="A27" s="54" t="s">
        <v>101</v>
      </c>
      <c r="B27" s="55">
        <v>3.51</v>
      </c>
    </row>
    <row r="28" spans="1:2" ht="15.75">
      <c r="A28" s="54" t="s">
        <v>99</v>
      </c>
      <c r="B28" s="55">
        <v>3.46</v>
      </c>
    </row>
    <row r="29" spans="1:2" ht="15.75">
      <c r="A29" s="54" t="s">
        <v>98</v>
      </c>
      <c r="B29" s="55">
        <v>3.46</v>
      </c>
    </row>
    <row r="30" spans="1:2" ht="15.75">
      <c r="A30" s="54" t="s">
        <v>97</v>
      </c>
      <c r="B30" s="55">
        <v>3.48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BRONKAY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Fábián Gábor</dc:creator>
  <cp:keywords/>
  <dc:description/>
  <cp:lastModifiedBy>Fogarasi Flóra</cp:lastModifiedBy>
  <cp:lastPrinted>2023-02-15T07:48:04Z</cp:lastPrinted>
  <dcterms:created xsi:type="dcterms:W3CDTF">2009-09-02T10:42:38Z</dcterms:created>
  <dcterms:modified xsi:type="dcterms:W3CDTF">2023-02-15T07:54:52Z</dcterms:modified>
  <cp:category/>
  <cp:version/>
  <cp:contentType/>
  <cp:contentStatus/>
</cp:coreProperties>
</file>